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ofusco/Desktop/"/>
    </mc:Choice>
  </mc:AlternateContent>
  <xr:revisionPtr revIDLastSave="0" documentId="13_ncr:1_{58F43CEB-8BDD-C74E-9A28-D54FC2BBC001}" xr6:coauthVersionLast="38" xr6:coauthVersionMax="38" xr10:uidLastSave="{00000000-0000-0000-0000-000000000000}"/>
  <bookViews>
    <workbookView xWindow="780" yWindow="960" windowWidth="27640" windowHeight="15900" xr2:uid="{77229BCC-704D-A445-ABC7-58E70743F5FD}"/>
  </bookViews>
  <sheets>
    <sheet name="TAB RECUPERO" sheetId="1" r:id="rId1"/>
  </sheets>
  <externalReferences>
    <externalReference r:id="rId2"/>
  </externalReferenc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8" i="1"/>
  <c r="F8" i="1"/>
  <c r="H8" i="1"/>
  <c r="B10" i="1"/>
  <c r="F10" i="1"/>
  <c r="H10" i="1"/>
  <c r="B12" i="1"/>
  <c r="F12" i="1"/>
  <c r="H12" i="1"/>
  <c r="B14" i="1"/>
  <c r="F14" i="1"/>
  <c r="H14" i="1"/>
  <c r="B16" i="1"/>
  <c r="F16" i="1"/>
  <c r="H16" i="1"/>
  <c r="B18" i="1"/>
  <c r="F18" i="1"/>
  <c r="H18" i="1"/>
  <c r="B20" i="1"/>
  <c r="F20" i="1"/>
  <c r="H20" i="1"/>
  <c r="B22" i="1"/>
  <c r="F22" i="1"/>
  <c r="H22" i="1"/>
  <c r="B24" i="1"/>
  <c r="F24" i="1"/>
  <c r="H24" i="1"/>
  <c r="B26" i="1"/>
  <c r="F26" i="1"/>
  <c r="H26" i="1"/>
  <c r="B28" i="1"/>
  <c r="F28" i="1"/>
  <c r="H28" i="1"/>
  <c r="B30" i="1"/>
  <c r="F30" i="1"/>
  <c r="H30" i="1"/>
  <c r="B32" i="1"/>
  <c r="F32" i="1"/>
  <c r="H32" i="1"/>
  <c r="B34" i="1"/>
  <c r="E34" i="1"/>
  <c r="F34" i="1"/>
  <c r="H34" i="1"/>
  <c r="B36" i="1"/>
  <c r="E36" i="1"/>
  <c r="F36" i="1"/>
  <c r="H36" i="1"/>
  <c r="B38" i="1"/>
  <c r="E38" i="1"/>
  <c r="F38" i="1"/>
  <c r="H38" i="1"/>
  <c r="S39" i="1"/>
  <c r="B40" i="1"/>
  <c r="E40" i="1"/>
  <c r="F40" i="1"/>
  <c r="H40" i="1"/>
</calcChain>
</file>

<file path=xl/sharedStrings.xml><?xml version="1.0" encoding="utf-8"?>
<sst xmlns="http://schemas.openxmlformats.org/spreadsheetml/2006/main" count="20" uniqueCount="17">
  <si>
    <t>BETTA MASIMILIANO</t>
  </si>
  <si>
    <t>CORRADINI ANDREA</t>
  </si>
  <si>
    <t>DAMIANI ERNESTO</t>
  </si>
  <si>
    <t>DEANESI ROBERTO</t>
  </si>
  <si>
    <t>BUCCELLA ELVIO</t>
  </si>
  <si>
    <t>DEL MARCO DANIELE</t>
  </si>
  <si>
    <t>BAU GIUSEPPE</t>
  </si>
  <si>
    <t>AOR LORENZO</t>
  </si>
  <si>
    <t xml:space="preserve">CIRCOLO TENNIS CALISIO </t>
  </si>
  <si>
    <t>TORNEO SOCIALE 2018 - TAB RECUPERO SINGOLARE MASCHILE</t>
  </si>
  <si>
    <t>63 64</t>
  </si>
  <si>
    <t>63 75</t>
  </si>
  <si>
    <t>BAU G</t>
  </si>
  <si>
    <t>75 62</t>
  </si>
  <si>
    <t>61 60</t>
  </si>
  <si>
    <t xml:space="preserve">BAU' </t>
  </si>
  <si>
    <t>61 61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</si>
</sst>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_-;_-@_-"/>
    <numFmt numFmtId="166" formatCode="d\-mmm\-yy"/>
  </numFmts>
  <fonts count="43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color indexed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b/>
      <u/>
      <sz val="8.5"/>
      <color indexed="10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sz val="11"/>
      <color indexed="33"/>
      <name val="Arial"/>
      <family val="2"/>
    </font>
    <font>
      <sz val="10"/>
      <color theme="1"/>
      <name val="Arial"/>
      <family val="2"/>
    </font>
    <font>
      <b/>
      <u/>
      <sz val="11"/>
      <color indexed="10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6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>
      <alignment vertical="center"/>
    </xf>
    <xf numFmtId="0" fontId="1" fillId="3" borderId="0" xfId="0" applyNumberFormat="1" applyFont="1" applyFill="1" applyAlignment="1">
      <alignment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21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0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3" borderId="0" xfId="0" applyNumberFormat="1" applyFont="1" applyFill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3" fillId="3" borderId="0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Alignment="1">
      <alignment horizontal="center" vertical="center"/>
    </xf>
    <xf numFmtId="0" fontId="22" fillId="3" borderId="0" xfId="0" applyNumberFormat="1" applyFont="1" applyFill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5" xfId="0" applyNumberFormat="1" applyFont="1" applyFill="1" applyBorder="1" applyAlignment="1">
      <alignment vertical="center"/>
    </xf>
    <xf numFmtId="0" fontId="23" fillId="2" borderId="5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vertical="center"/>
    </xf>
    <xf numFmtId="0" fontId="23" fillId="3" borderId="4" xfId="0" applyNumberFormat="1" applyFont="1" applyFill="1" applyBorder="1" applyAlignment="1">
      <alignment horizontal="center" vertical="center"/>
    </xf>
    <xf numFmtId="0" fontId="25" fillId="3" borderId="5" xfId="0" applyNumberFormat="1" applyFont="1" applyFill="1" applyBorder="1" applyAlignment="1">
      <alignment horizontal="left" vertical="center"/>
    </xf>
    <xf numFmtId="0" fontId="26" fillId="0" borderId="6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2" borderId="0" xfId="0" applyNumberFormat="1" applyFont="1" applyFill="1" applyAlignment="1">
      <alignment horizontal="center" vertical="center"/>
    </xf>
    <xf numFmtId="0" fontId="22" fillId="3" borderId="0" xfId="0" applyNumberFormat="1" applyFont="1" applyFill="1" applyBorder="1" applyAlignment="1">
      <alignment vertical="center"/>
    </xf>
    <xf numFmtId="0" fontId="22" fillId="3" borderId="0" xfId="0" applyNumberFormat="1" applyFont="1" applyFill="1" applyBorder="1" applyAlignment="1">
      <alignment horizontal="center" vertical="center"/>
    </xf>
    <xf numFmtId="0" fontId="23" fillId="3" borderId="6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5" fillId="3" borderId="0" xfId="0" applyNumberFormat="1" applyFont="1" applyFill="1" applyBorder="1" applyAlignment="1">
      <alignment horizontal="center" vertical="center"/>
    </xf>
    <xf numFmtId="0" fontId="26" fillId="3" borderId="0" xfId="0" applyNumberFormat="1" applyFont="1" applyFill="1" applyBorder="1" applyAlignment="1">
      <alignment horizontal="center" vertical="center"/>
    </xf>
    <xf numFmtId="0" fontId="27" fillId="3" borderId="0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/>
    </xf>
    <xf numFmtId="0" fontId="26" fillId="3" borderId="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3" borderId="5" xfId="0" applyNumberFormat="1" applyFont="1" applyFill="1" applyBorder="1" applyAlignment="1">
      <alignment horizontal="center" vertical="center"/>
    </xf>
    <xf numFmtId="0" fontId="22" fillId="3" borderId="6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3" fillId="2" borderId="7" xfId="0" applyNumberFormat="1" applyFont="1" applyFill="1" applyBorder="1" applyAlignment="1">
      <alignment vertical="center"/>
    </xf>
    <xf numFmtId="0" fontId="22" fillId="0" borderId="7" xfId="0" applyNumberFormat="1" applyFont="1" applyBorder="1" applyAlignment="1">
      <alignment vertical="center"/>
    </xf>
    <xf numFmtId="164" fontId="25" fillId="2" borderId="5" xfId="0" applyNumberFormat="1" applyFont="1" applyFill="1" applyBorder="1" applyAlignment="1" applyProtection="1">
      <alignment horizontal="center" vertical="center"/>
    </xf>
    <xf numFmtId="0" fontId="25" fillId="2" borderId="5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NumberFormat="1" applyFont="1" applyBorder="1" applyAlignment="1">
      <alignment vertical="center"/>
    </xf>
    <xf numFmtId="0" fontId="22" fillId="3" borderId="5" xfId="0" applyNumberFormat="1" applyFont="1" applyFill="1" applyBorder="1" applyAlignment="1">
      <alignment vertical="center"/>
    </xf>
    <xf numFmtId="0" fontId="22" fillId="3" borderId="5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2" fillId="0" borderId="6" xfId="0" applyNumberFormat="1" applyFont="1" applyBorder="1" applyAlignment="1">
      <alignment vertical="center"/>
    </xf>
    <xf numFmtId="0" fontId="29" fillId="3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" fillId="5" borderId="4" xfId="0" applyNumberFormat="1" applyFont="1" applyFill="1" applyBorder="1" applyAlignment="1">
      <alignment vertical="center"/>
    </xf>
    <xf numFmtId="0" fontId="22" fillId="5" borderId="5" xfId="0" applyNumberFormat="1" applyFont="1" applyFill="1" applyBorder="1" applyAlignment="1">
      <alignment vertical="center"/>
    </xf>
    <xf numFmtId="0" fontId="22" fillId="5" borderId="1" xfId="0" applyNumberFormat="1" applyFont="1" applyFill="1" applyBorder="1" applyAlignment="1">
      <alignment vertical="center"/>
    </xf>
    <xf numFmtId="0" fontId="23" fillId="2" borderId="7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2" fillId="5" borderId="2" xfId="0" applyNumberFormat="1" applyFont="1" applyFill="1" applyBorder="1" applyAlignment="1">
      <alignment vertical="center"/>
    </xf>
    <xf numFmtId="0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9" xfId="0" applyNumberFormat="1" applyFont="1" applyFill="1" applyBorder="1" applyAlignment="1">
      <alignment vertical="center"/>
    </xf>
    <xf numFmtId="0" fontId="22" fillId="5" borderId="7" xfId="0" applyNumberFormat="1" applyFont="1" applyFill="1" applyBorder="1" applyAlignment="1">
      <alignment vertical="center"/>
    </xf>
    <xf numFmtId="0" fontId="22" fillId="5" borderId="8" xfId="0" applyNumberFormat="1" applyFont="1" applyFill="1" applyBorder="1" applyAlignment="1">
      <alignment vertical="center"/>
    </xf>
    <xf numFmtId="0" fontId="29" fillId="3" borderId="0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vertical="center"/>
    </xf>
    <xf numFmtId="0" fontId="22" fillId="0" borderId="5" xfId="0" applyNumberFormat="1" applyFont="1" applyBorder="1" applyAlignment="1">
      <alignment vertical="center"/>
    </xf>
    <xf numFmtId="0" fontId="23" fillId="3" borderId="2" xfId="0" applyNumberFormat="1" applyFont="1" applyFill="1" applyBorder="1" applyAlignment="1">
      <alignment horizontal="center" vertical="center"/>
    </xf>
    <xf numFmtId="0" fontId="26" fillId="3" borderId="4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Alignment="1">
      <alignment vertical="center"/>
    </xf>
    <xf numFmtId="0" fontId="25" fillId="3" borderId="0" xfId="0" applyNumberFormat="1" applyFont="1" applyFill="1" applyAlignment="1">
      <alignment vertical="center"/>
    </xf>
    <xf numFmtId="164" fontId="25" fillId="3" borderId="6" xfId="0" applyNumberFormat="1" applyFont="1" applyFill="1" applyBorder="1" applyAlignment="1" applyProtection="1">
      <alignment horizontal="center" vertical="center"/>
    </xf>
    <xf numFmtId="0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10" fillId="3" borderId="0" xfId="0" applyNumberFormat="1" applyFont="1" applyFill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49" fontId="32" fillId="3" borderId="0" xfId="0" applyNumberFormat="1" applyFont="1" applyFill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 applyProtection="1">
      <alignment horizontal="center" vertical="center"/>
    </xf>
    <xf numFmtId="0" fontId="25" fillId="3" borderId="5" xfId="0" applyNumberFormat="1" applyFont="1" applyFill="1" applyBorder="1" applyAlignment="1" applyProtection="1">
      <alignment horizontal="center" vertical="center"/>
      <protection locked="0"/>
    </xf>
    <xf numFmtId="49" fontId="32" fillId="3" borderId="5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49" fontId="31" fillId="4" borderId="0" xfId="0" applyNumberFormat="1" applyFont="1" applyFill="1" applyAlignment="1">
      <alignment horizontal="right" vertical="center"/>
    </xf>
    <xf numFmtId="49" fontId="32" fillId="0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49" fontId="4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33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right" vertical="center"/>
    </xf>
    <xf numFmtId="165" fontId="7" fillId="0" borderId="11" xfId="1" applyFont="1" applyBorder="1" applyAlignment="1" applyProtection="1">
      <alignment horizontal="left" vertical="center"/>
      <protection locked="0"/>
    </xf>
    <xf numFmtId="165" fontId="7" fillId="0" borderId="11" xfId="1" applyFont="1" applyBorder="1" applyAlignment="1" applyProtection="1">
      <alignment vertical="center"/>
      <protection locked="0"/>
    </xf>
    <xf numFmtId="49" fontId="0" fillId="0" borderId="11" xfId="0" applyNumberForma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9" fillId="4" borderId="0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right" vertical="center"/>
    </xf>
    <xf numFmtId="49" fontId="8" fillId="4" borderId="0" xfId="0" applyNumberFormat="1" applyFont="1" applyFill="1" applyAlignment="1">
      <alignment vertical="center"/>
    </xf>
    <xf numFmtId="0" fontId="35" fillId="0" borderId="0" xfId="0" applyNumberFormat="1" applyFont="1" applyBorder="1" applyAlignment="1">
      <alignment horizontal="left"/>
    </xf>
    <xf numFmtId="49" fontId="36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49" fontId="37" fillId="0" borderId="0" xfId="0" applyNumberFormat="1" applyFont="1"/>
    <xf numFmtId="49" fontId="37" fillId="0" borderId="0" xfId="0" applyNumberFormat="1" applyFont="1" applyAlignment="1" applyProtection="1">
      <alignment horizontal="left" vertical="center"/>
    </xf>
    <xf numFmtId="0" fontId="37" fillId="0" borderId="0" xfId="0" applyNumberFormat="1" applyFont="1" applyBorder="1" applyAlignment="1">
      <alignment vertical="top"/>
    </xf>
    <xf numFmtId="49" fontId="35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vertical="top"/>
    </xf>
    <xf numFmtId="49" fontId="39" fillId="0" borderId="0" xfId="0" applyNumberFormat="1" applyFont="1" applyBorder="1" applyAlignment="1">
      <alignment vertical="top"/>
    </xf>
    <xf numFmtId="49" fontId="40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vertical="top"/>
    </xf>
    <xf numFmtId="0" fontId="25" fillId="3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3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3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right" vertical="center"/>
    </xf>
    <xf numFmtId="0" fontId="22" fillId="3" borderId="0" xfId="0" applyNumberFormat="1" applyFont="1" applyFill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/>
    </xf>
    <xf numFmtId="0" fontId="25" fillId="2" borderId="5" xfId="0" applyNumberFormat="1" applyFont="1" applyFill="1" applyBorder="1" applyAlignment="1">
      <alignment horizontal="left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5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horizontal="right" vertical="center"/>
    </xf>
    <xf numFmtId="0" fontId="25" fillId="3" borderId="5" xfId="0" applyNumberFormat="1" applyFont="1" applyFill="1" applyBorder="1" applyAlignment="1">
      <alignment horizontal="center" vertical="center"/>
    </xf>
    <xf numFmtId="0" fontId="30" fillId="3" borderId="0" xfId="0" applyNumberFormat="1" applyFont="1" applyFill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right" vertical="center"/>
    </xf>
    <xf numFmtId="0" fontId="42" fillId="3" borderId="1" xfId="0" applyNumberFormat="1" applyFont="1" applyFill="1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520700</xdr:colOff>
      <xdr:row>2</xdr:row>
      <xdr:rowOff>0</xdr:rowOff>
    </xdr:from>
    <xdr:to>
      <xdr:col>19</xdr:col>
      <xdr:colOff>101600</xdr:colOff>
      <xdr:row>2</xdr:row>
      <xdr:rowOff>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9B78C4B5-3039-794B-B91A-5059BD4D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8700" y="330200"/>
          <a:ext cx="2057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520700</xdr:colOff>
      <xdr:row>2</xdr:row>
      <xdr:rowOff>0</xdr:rowOff>
    </xdr:from>
    <xdr:to>
      <xdr:col>19</xdr:col>
      <xdr:colOff>101600</xdr:colOff>
      <xdr:row>2</xdr:row>
      <xdr:rowOff>0</xdr:rowOff>
    </xdr:to>
    <xdr:pic>
      <xdr:nvPicPr>
        <xdr:cNvPr id="3" name="Picture 35">
          <a:extLst>
            <a:ext uri="{FF2B5EF4-FFF2-40B4-BE49-F238E27FC236}">
              <a16:creationId xmlns:a16="http://schemas.microsoft.com/office/drawing/2014/main" id="{D44622A7-5311-5B4D-B7AD-27EDE703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8700" y="330200"/>
          <a:ext cx="2057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ofusco/Downloads/Tabelloni_tipo_programma_FIT_sele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Prep_torneo"/>
      <sheetName val="Si Main Draw Prep"/>
      <sheetName val="304_Referto"/>
      <sheetName val="Singles_17&amp;24"/>
      <sheetName val="Singles_21_28"/>
      <sheetName val="Singles_25_40"/>
      <sheetName val="Singles_29&amp;44"/>
      <sheetName val="Singles_33&amp;48"/>
      <sheetName val="Singles_41_56"/>
      <sheetName val="singles 49&amp;64"/>
      <sheetName val="Singles_49&amp;80"/>
      <sheetName val="Singles_63&amp;96 "/>
      <sheetName val="Singles_57&amp;88"/>
      <sheetName val="Plr List"/>
      <sheetName val="orario_2"/>
      <sheetName val="orario_4"/>
    </sheetNames>
    <sheetDataSet>
      <sheetData sheetId="0"/>
      <sheetData sheetId="1"/>
      <sheetData sheetId="2">
        <row r="7">
          <cell r="A7">
            <v>1</v>
          </cell>
          <cell r="B7" t="str">
            <v>BALDONI  GIULIA</v>
          </cell>
          <cell r="C7">
            <v>3289</v>
          </cell>
          <cell r="D7" t="str">
            <v>2^2</v>
          </cell>
          <cell r="E7" t="str">
            <v>C.T. BOLOGNA</v>
          </cell>
          <cell r="I7" t="str">
            <v xml:space="preserve"> </v>
          </cell>
          <cell r="J7" t="str">
            <v xml:space="preserve"> </v>
          </cell>
        </row>
        <row r="8">
          <cell r="A8">
            <v>2</v>
          </cell>
          <cell r="B8" t="str">
            <v>MADARO VALERIA</v>
          </cell>
          <cell r="C8">
            <v>11096</v>
          </cell>
          <cell r="D8" t="str">
            <v>2^1</v>
          </cell>
          <cell r="E8" t="str">
            <v>C.T. SIENA</v>
          </cell>
        </row>
        <row r="9">
          <cell r="A9">
            <v>3</v>
          </cell>
          <cell r="B9" t="str">
            <v>MORICI  SIMONA</v>
          </cell>
          <cell r="C9">
            <v>110933</v>
          </cell>
          <cell r="D9" t="str">
            <v>2^4</v>
          </cell>
          <cell r="E9" t="str">
            <v>T.C. PALERMO</v>
          </cell>
        </row>
        <row r="10">
          <cell r="A10">
            <v>4</v>
          </cell>
          <cell r="B10" t="str">
            <v>QUARANTA  MARISA</v>
          </cell>
          <cell r="C10">
            <v>110931</v>
          </cell>
          <cell r="D10" t="str">
            <v>2^4</v>
          </cell>
          <cell r="E10" t="str">
            <v>TORINO</v>
          </cell>
        </row>
        <row r="11">
          <cell r="A11">
            <v>5</v>
          </cell>
          <cell r="B11" t="str">
            <v>BRACAGLIA DANIELA</v>
          </cell>
          <cell r="C11">
            <v>777</v>
          </cell>
          <cell r="D11" t="str">
            <v>2^5</v>
          </cell>
          <cell r="E11" t="str">
            <v>T.C. PARIOLI</v>
          </cell>
        </row>
        <row r="12">
          <cell r="A12">
            <v>6</v>
          </cell>
          <cell r="B12" t="str">
            <v>PATACCA  LORENA</v>
          </cell>
          <cell r="C12">
            <v>11094444</v>
          </cell>
          <cell r="D12" t="str">
            <v>2^5</v>
          </cell>
          <cell r="E12" t="str">
            <v>T.C. VITERBO</v>
          </cell>
        </row>
        <row r="13">
          <cell r="A13">
            <v>7</v>
          </cell>
          <cell r="B13" t="str">
            <v>DONNINI FRANCESCA</v>
          </cell>
          <cell r="C13">
            <v>1109</v>
          </cell>
          <cell r="D13" t="str">
            <v>2^5</v>
          </cell>
          <cell r="E13" t="str">
            <v>T.C. PRATO</v>
          </cell>
        </row>
        <row r="14">
          <cell r="A14">
            <v>8</v>
          </cell>
          <cell r="B14" t="str">
            <v>STANIVUK JELENA</v>
          </cell>
          <cell r="C14">
            <v>1109333333</v>
          </cell>
          <cell r="D14" t="str">
            <v>2^6</v>
          </cell>
          <cell r="E14" t="str">
            <v>C.T. FOLIGNO</v>
          </cell>
        </row>
        <row r="15">
          <cell r="A15">
            <v>9</v>
          </cell>
          <cell r="B15" t="str">
            <v>CELLIERI  CAMILLA</v>
          </cell>
          <cell r="C15">
            <v>10000</v>
          </cell>
          <cell r="D15" t="str">
            <v>2^7</v>
          </cell>
          <cell r="E15" t="str">
            <v>JUNIOR LIVORNO</v>
          </cell>
        </row>
        <row r="16">
          <cell r="A16">
            <v>10</v>
          </cell>
          <cell r="B16" t="str">
            <v>DEL PIANO VERONICA</v>
          </cell>
          <cell r="C16">
            <v>3414</v>
          </cell>
          <cell r="D16" t="str">
            <v>2^7</v>
          </cell>
          <cell r="E16" t="str">
            <v>T.C. NAPOLI</v>
          </cell>
        </row>
        <row r="17">
          <cell r="A17">
            <v>11</v>
          </cell>
          <cell r="B17" t="str">
            <v>NISI FILOMENA</v>
          </cell>
          <cell r="C17">
            <v>110944</v>
          </cell>
          <cell r="D17" t="str">
            <v>2^7</v>
          </cell>
          <cell r="E17" t="str">
            <v>GARDEN VESUVIO</v>
          </cell>
        </row>
        <row r="18">
          <cell r="A18">
            <v>12</v>
          </cell>
          <cell r="B18" t="str">
            <v>PALLME KONING COSTANZA</v>
          </cell>
          <cell r="C18">
            <v>110934</v>
          </cell>
          <cell r="D18" t="str">
            <v>2^7</v>
          </cell>
          <cell r="E18" t="str">
            <v>T.C. PALERMO</v>
          </cell>
        </row>
        <row r="19">
          <cell r="A19">
            <v>13</v>
          </cell>
          <cell r="B19" t="str">
            <v>CRETU  NATALIA</v>
          </cell>
          <cell r="C19">
            <v>3000</v>
          </cell>
          <cell r="D19" t="str">
            <v>2^8</v>
          </cell>
          <cell r="E19" t="str">
            <v>JUNIOR PG</v>
          </cell>
        </row>
        <row r="20">
          <cell r="A20">
            <v>14</v>
          </cell>
          <cell r="B20" t="str">
            <v>IANNOZZI  ELEONORA</v>
          </cell>
          <cell r="C20">
            <v>11093</v>
          </cell>
          <cell r="D20" t="str">
            <v>2^8</v>
          </cell>
          <cell r="E20" t="str">
            <v>VERDE ROMA</v>
          </cell>
        </row>
        <row r="21">
          <cell r="A21">
            <v>15</v>
          </cell>
          <cell r="B21" t="str">
            <v>MARTELLO  MAURA</v>
          </cell>
          <cell r="C21">
            <v>11099</v>
          </cell>
          <cell r="D21" t="str">
            <v>2^8</v>
          </cell>
          <cell r="E21" t="str">
            <v>T.C. PARIOLI</v>
          </cell>
        </row>
        <row r="22">
          <cell r="A22">
            <v>16</v>
          </cell>
          <cell r="B22" t="str">
            <v>ALESIANI DESIRE'</v>
          </cell>
          <cell r="C22">
            <v>5023</v>
          </cell>
          <cell r="D22" t="str">
            <v>3^1</v>
          </cell>
          <cell r="E22" t="str">
            <v>C.T. PORTO S. GIORGIO</v>
          </cell>
        </row>
        <row r="23">
          <cell r="A23">
            <v>17</v>
          </cell>
          <cell r="B23" t="str">
            <v>CERQUAGLIA  CATERINA</v>
          </cell>
          <cell r="C23">
            <v>20000</v>
          </cell>
          <cell r="D23" t="str">
            <v>3^1</v>
          </cell>
          <cell r="E23" t="str">
            <v>C.T. FOLIGNO</v>
          </cell>
        </row>
        <row r="24">
          <cell r="A24">
            <v>18</v>
          </cell>
          <cell r="B24" t="str">
            <v>GIUSTOZZI MICHELA</v>
          </cell>
          <cell r="C24">
            <v>11092</v>
          </cell>
          <cell r="D24" t="str">
            <v>3^1</v>
          </cell>
          <cell r="E24" t="str">
            <v>T.C. PERUGIA</v>
          </cell>
        </row>
        <row r="25">
          <cell r="A25">
            <v>19</v>
          </cell>
          <cell r="B25" t="str">
            <v>LUCIANI  ELEONORA</v>
          </cell>
          <cell r="C25">
            <v>11095</v>
          </cell>
          <cell r="D25" t="str">
            <v>3^1</v>
          </cell>
          <cell r="E25" t="str">
            <v>C.T. SPOLETO</v>
          </cell>
        </row>
        <row r="26">
          <cell r="A26">
            <v>20</v>
          </cell>
          <cell r="B26" t="str">
            <v>MANGULEA HANDRA</v>
          </cell>
          <cell r="C26">
            <v>11097</v>
          </cell>
          <cell r="D26" t="str">
            <v>3^1</v>
          </cell>
          <cell r="E26" t="str">
            <v>KIPLING</v>
          </cell>
        </row>
        <row r="27">
          <cell r="A27">
            <v>21</v>
          </cell>
          <cell r="B27" t="str">
            <v>MASCHERINI  DENISE</v>
          </cell>
          <cell r="C27">
            <v>110911</v>
          </cell>
          <cell r="D27" t="str">
            <v>3^1</v>
          </cell>
          <cell r="E27" t="str">
            <v>MATCH BALL FI</v>
          </cell>
        </row>
        <row r="28">
          <cell r="A28">
            <v>22</v>
          </cell>
          <cell r="B28" t="str">
            <v>RIENTE  CRISTINA</v>
          </cell>
          <cell r="C28">
            <v>110946</v>
          </cell>
          <cell r="D28" t="str">
            <v>3^1</v>
          </cell>
          <cell r="E28" t="str">
            <v>A.S. 2000 NA</v>
          </cell>
        </row>
        <row r="29">
          <cell r="A29">
            <v>23</v>
          </cell>
          <cell r="B29" t="str">
            <v>SAVARISE  SARA</v>
          </cell>
          <cell r="C29">
            <v>1109999</v>
          </cell>
          <cell r="D29" t="str">
            <v>3^1</v>
          </cell>
          <cell r="E29" t="str">
            <v>C.T. ERCOLE</v>
          </cell>
        </row>
        <row r="30">
          <cell r="A30">
            <v>24</v>
          </cell>
          <cell r="B30" t="str">
            <v>SETTI MARIA VITTORIA</v>
          </cell>
          <cell r="C30">
            <v>11094444</v>
          </cell>
          <cell r="D30" t="str">
            <v>3^1</v>
          </cell>
          <cell r="E30" t="str">
            <v>T.C. PERUGIA</v>
          </cell>
        </row>
        <row r="31">
          <cell r="A31">
            <v>25</v>
          </cell>
          <cell r="B31" t="str">
            <v>ALESSI  REBECCA</v>
          </cell>
          <cell r="C31">
            <v>6301</v>
          </cell>
          <cell r="D31" t="str">
            <v>3^2</v>
          </cell>
          <cell r="E31" t="str">
            <v>C.T. REGGIO EMILIA</v>
          </cell>
        </row>
        <row r="32">
          <cell r="A32">
            <v>26</v>
          </cell>
          <cell r="B32" t="str">
            <v>CASILLO  VALERIA</v>
          </cell>
          <cell r="C32">
            <v>999</v>
          </cell>
          <cell r="D32" t="str">
            <v>3^2</v>
          </cell>
          <cell r="E32" t="str">
            <v>C.S. QUADRIFOGLIO</v>
          </cell>
        </row>
        <row r="33">
          <cell r="A33">
            <v>27</v>
          </cell>
          <cell r="B33" t="str">
            <v>MARTELLINI  ROBERTA</v>
          </cell>
          <cell r="C33">
            <v>11098</v>
          </cell>
          <cell r="D33" t="str">
            <v>3^2</v>
          </cell>
          <cell r="E33" t="str">
            <v>T.C. PARIOLI</v>
          </cell>
        </row>
        <row r="34">
          <cell r="A34">
            <v>28</v>
          </cell>
          <cell r="B34" t="str">
            <v>BORRI  CRISTINA</v>
          </cell>
          <cell r="C34">
            <v>666</v>
          </cell>
          <cell r="D34" t="str">
            <v>3^3</v>
          </cell>
          <cell r="E34" t="str">
            <v>T.C. FOLLONICA</v>
          </cell>
        </row>
        <row r="35">
          <cell r="A35">
            <v>29</v>
          </cell>
          <cell r="B35" t="str">
            <v>CACIOTTI  MARTINA</v>
          </cell>
          <cell r="C35">
            <v>888</v>
          </cell>
          <cell r="D35" t="str">
            <v>3^3</v>
          </cell>
          <cell r="E35" t="str">
            <v>C.T. FIRENZE</v>
          </cell>
        </row>
        <row r="36">
          <cell r="A36">
            <v>30</v>
          </cell>
          <cell r="B36" t="str">
            <v>PAOLETTI MELISSA</v>
          </cell>
          <cell r="C36">
            <v>110945</v>
          </cell>
          <cell r="D36" t="str">
            <v>3^3</v>
          </cell>
          <cell r="E36" t="str">
            <v>C.T. MORELLI</v>
          </cell>
        </row>
        <row r="37">
          <cell r="A37">
            <v>31</v>
          </cell>
          <cell r="B37" t="str">
            <v>PONTREMOLESI  SARA</v>
          </cell>
          <cell r="C37">
            <v>110932</v>
          </cell>
          <cell r="D37" t="str">
            <v>3^3</v>
          </cell>
          <cell r="E37" t="str">
            <v>C.T. SIENA</v>
          </cell>
        </row>
        <row r="38">
          <cell r="A38">
            <v>32</v>
          </cell>
          <cell r="B38" t="str">
            <v>ELIA ISABELLA</v>
          </cell>
          <cell r="C38">
            <v>11091</v>
          </cell>
          <cell r="D38" t="str">
            <v>3^5</v>
          </cell>
          <cell r="E38" t="str">
            <v>C.T. FOLIGNO</v>
          </cell>
        </row>
        <row r="39">
          <cell r="A39">
            <v>33</v>
          </cell>
          <cell r="B39" t="str">
            <v>PACCARA MARIA CHIARA</v>
          </cell>
          <cell r="C39">
            <v>11090</v>
          </cell>
          <cell r="D39" t="str">
            <v>3^5</v>
          </cell>
          <cell r="E39" t="str">
            <v>C.T. FOLIGNO</v>
          </cell>
        </row>
        <row r="40">
          <cell r="A40">
            <v>34</v>
          </cell>
          <cell r="B40" t="str">
            <v>SABATINI  BENEDETTA</v>
          </cell>
          <cell r="C40">
            <v>110978</v>
          </cell>
          <cell r="D40" t="str">
            <v>3^5</v>
          </cell>
          <cell r="E40" t="str">
            <v>T.C. GIOTTO</v>
          </cell>
        </row>
        <row r="41">
          <cell r="A41">
            <v>35</v>
          </cell>
          <cell r="B41" t="str">
            <v>VASCO CRISTIANA</v>
          </cell>
          <cell r="C41">
            <v>11090000</v>
          </cell>
          <cell r="D41" t="str">
            <v>3^5</v>
          </cell>
          <cell r="E41" t="str">
            <v>C.T. FOLIGNO</v>
          </cell>
        </row>
        <row r="42">
          <cell r="A42">
            <v>36</v>
          </cell>
          <cell r="B42" t="str">
            <v>ALESSI  ILARIA</v>
          </cell>
          <cell r="C42">
            <v>4239</v>
          </cell>
          <cell r="D42" t="str">
            <v>4^1</v>
          </cell>
          <cell r="E42" t="str">
            <v>C.T. REGGIO EMILIA</v>
          </cell>
        </row>
        <row r="43">
          <cell r="A43">
            <v>37</v>
          </cell>
          <cell r="B43" t="str">
            <v>BIANCHINI ELEONORA</v>
          </cell>
          <cell r="C43">
            <v>1749</v>
          </cell>
          <cell r="D43" t="str">
            <v>4^3</v>
          </cell>
          <cell r="E43" t="str">
            <v>C.T. FOLIGNO</v>
          </cell>
        </row>
        <row r="44">
          <cell r="A44">
            <v>38</v>
          </cell>
          <cell r="B44" t="str">
            <v>LORENZETTI  SERENA</v>
          </cell>
          <cell r="C44">
            <v>11094</v>
          </cell>
          <cell r="D44" t="str">
            <v>4^4</v>
          </cell>
          <cell r="E44" t="str">
            <v>VILLA CANDIDA</v>
          </cell>
        </row>
        <row r="45">
          <cell r="A45">
            <v>39</v>
          </cell>
          <cell r="B45" t="str">
            <v>STRAMACCIA FRANCESCA</v>
          </cell>
          <cell r="C45">
            <v>1109667</v>
          </cell>
          <cell r="D45" t="str">
            <v>4^4</v>
          </cell>
          <cell r="E45" t="str">
            <v>VILLA CANDIDA</v>
          </cell>
        </row>
        <row r="46">
          <cell r="A46">
            <v>40</v>
          </cell>
          <cell r="B46" t="str">
            <v>VIRTUOSO MARTINA</v>
          </cell>
          <cell r="C46">
            <v>110997</v>
          </cell>
          <cell r="D46" t="str">
            <v>4^4</v>
          </cell>
          <cell r="E46" t="str">
            <v>C.T. FOLIGNO</v>
          </cell>
        </row>
        <row r="47">
          <cell r="A47">
            <v>41</v>
          </cell>
          <cell r="B47" t="str">
            <v>bye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D759-D456-6F4C-AB5E-554027384F27}">
  <dimension ref="A1:AE91"/>
  <sheetViews>
    <sheetView showGridLines="0" showZeros="0" tabSelected="1" topLeftCell="B1" workbookViewId="0">
      <selection activeCell="S24" sqref="S24"/>
    </sheetView>
  </sheetViews>
  <sheetFormatPr baseColWidth="10" defaultRowHeight="13"/>
  <cols>
    <col min="1" max="1" width="2.6640625" customWidth="1"/>
    <col min="2" max="2" width="4.5" customWidth="1"/>
    <col min="3" max="3" width="5.5" style="3" customWidth="1"/>
    <col min="4" max="4" width="2.1640625" customWidth="1"/>
    <col min="5" max="5" width="25.5" customWidth="1"/>
    <col min="6" max="6" width="1" customWidth="1"/>
    <col min="7" max="7" width="2.33203125" hidden="1" customWidth="1"/>
    <col min="8" max="8" width="3.5" customWidth="1"/>
    <col min="9" max="9" width="2.33203125" style="2" customWidth="1"/>
    <col min="10" max="10" width="19.33203125" customWidth="1"/>
    <col min="11" max="11" width="2.83203125" style="2" customWidth="1"/>
    <col min="12" max="12" width="2.33203125" style="2" customWidth="1"/>
    <col min="13" max="13" width="15.6640625" style="2" customWidth="1"/>
    <col min="14" max="14" width="4.83203125" style="2" customWidth="1"/>
    <col min="15" max="15" width="11.6640625" customWidth="1"/>
    <col min="16" max="16" width="1.6640625" style="1" customWidth="1"/>
    <col min="17" max="17" width="15.5" customWidth="1"/>
    <col min="18" max="18" width="1.6640625" style="2" customWidth="1"/>
    <col min="19" max="19" width="14.33203125" customWidth="1"/>
    <col min="20" max="20" width="1.5" style="1" customWidth="1"/>
    <col min="21" max="21" width="0" hidden="1" customWidth="1"/>
    <col min="22" max="256" width="8.83203125" customWidth="1"/>
  </cols>
  <sheetData>
    <row r="1" spans="1:31" ht="24" customHeight="1">
      <c r="A1" s="197"/>
      <c r="B1" s="196"/>
      <c r="C1" s="195"/>
      <c r="D1" s="195"/>
      <c r="E1" s="195" t="s">
        <v>9</v>
      </c>
      <c r="F1" s="195"/>
      <c r="G1" s="195"/>
      <c r="H1" s="195"/>
      <c r="I1" s="194"/>
      <c r="K1" s="194"/>
      <c r="L1" s="194"/>
      <c r="M1" s="194"/>
      <c r="N1" s="194"/>
      <c r="O1" s="193"/>
    </row>
    <row r="2" spans="1:31" ht="17" customHeight="1">
      <c r="A2" s="192"/>
      <c r="B2" s="191"/>
      <c r="C2" s="189"/>
      <c r="D2" s="189"/>
      <c r="E2" s="189"/>
      <c r="F2" s="190">
        <f>[1]Prep_torneo!$C$8</f>
        <v>0</v>
      </c>
      <c r="G2" s="189"/>
      <c r="H2" s="189"/>
      <c r="I2" s="188"/>
      <c r="K2" s="188"/>
      <c r="L2" s="188"/>
      <c r="M2" s="188"/>
      <c r="N2" s="187" t="s">
        <v>8</v>
      </c>
      <c r="O2" s="186"/>
    </row>
    <row r="3" spans="1:31" s="178" customFormat="1" ht="11.25" customHeight="1">
      <c r="A3" s="182"/>
      <c r="B3" s="182"/>
      <c r="C3" s="182"/>
      <c r="D3" s="182"/>
      <c r="E3" s="180"/>
      <c r="F3" s="182"/>
      <c r="G3" s="180"/>
      <c r="H3" s="182"/>
      <c r="I3" s="181"/>
      <c r="J3" s="182"/>
      <c r="K3" s="185"/>
      <c r="L3" s="185"/>
      <c r="M3" s="180"/>
      <c r="N3" s="185"/>
      <c r="O3" s="184"/>
      <c r="P3" s="183"/>
      <c r="Q3" s="182"/>
      <c r="R3" s="181"/>
      <c r="S3" s="180"/>
      <c r="T3" s="179"/>
    </row>
    <row r="4" spans="1:31" s="169" customFormat="1" ht="9.75" customHeight="1" thickBot="1">
      <c r="A4" s="227"/>
      <c r="B4" s="227"/>
      <c r="C4" s="227"/>
      <c r="D4" s="171"/>
      <c r="E4" s="171"/>
      <c r="F4" s="171"/>
      <c r="G4" s="177"/>
      <c r="H4" s="171"/>
      <c r="I4" s="172"/>
      <c r="J4" s="176"/>
      <c r="K4" s="172"/>
      <c r="L4" s="172"/>
      <c r="M4" s="175"/>
      <c r="N4" s="172"/>
      <c r="O4" s="174"/>
      <c r="P4" s="173"/>
      <c r="Q4" s="171"/>
      <c r="R4" s="172"/>
      <c r="S4" s="171"/>
      <c r="T4" s="170"/>
    </row>
    <row r="5" spans="1:31" s="148" customFormat="1" ht="12" customHeight="1">
      <c r="A5" s="168"/>
      <c r="B5" s="228"/>
      <c r="C5" s="228"/>
      <c r="D5" s="164"/>
      <c r="E5" s="166"/>
      <c r="F5" s="166"/>
      <c r="G5" s="167"/>
      <c r="H5" s="166"/>
      <c r="I5" s="165"/>
      <c r="J5" s="164"/>
      <c r="K5" s="165"/>
      <c r="L5" s="165"/>
      <c r="M5" s="164"/>
      <c r="N5" s="165"/>
      <c r="O5" s="164"/>
      <c r="P5" s="165"/>
      <c r="Q5" s="164"/>
      <c r="R5" s="165"/>
      <c r="S5" s="164"/>
      <c r="T5" s="163"/>
    </row>
    <row r="6" spans="1:31" s="148" customFormat="1" ht="10" customHeight="1">
      <c r="A6" s="161"/>
      <c r="B6" s="159"/>
      <c r="C6" s="160"/>
      <c r="D6" s="159"/>
      <c r="E6" s="157"/>
      <c r="F6" s="157"/>
      <c r="G6" s="158"/>
      <c r="H6" s="157"/>
      <c r="I6" s="156"/>
      <c r="J6" s="159"/>
      <c r="K6" s="156"/>
      <c r="L6" s="156"/>
      <c r="M6" s="156"/>
      <c r="N6" s="156"/>
      <c r="O6" s="159"/>
      <c r="P6" s="156"/>
      <c r="Q6" s="159"/>
      <c r="R6" s="156"/>
      <c r="S6" s="159"/>
      <c r="T6" s="162"/>
    </row>
    <row r="7" spans="1:31" s="148" customFormat="1" ht="10" customHeight="1">
      <c r="A7" s="161"/>
      <c r="B7" s="159"/>
      <c r="C7" s="160"/>
      <c r="D7" s="159"/>
      <c r="E7" s="157"/>
      <c r="F7" s="157"/>
      <c r="G7" s="158"/>
      <c r="H7" s="157"/>
      <c r="I7" s="156"/>
      <c r="J7" s="229"/>
      <c r="K7" s="229"/>
      <c r="L7" s="155"/>
      <c r="M7" s="154" t="s">
        <v>7</v>
      </c>
      <c r="N7" s="153"/>
      <c r="O7" s="152"/>
      <c r="P7" s="69"/>
      <c r="Q7" s="59"/>
      <c r="R7" s="151"/>
      <c r="S7" s="150"/>
      <c r="T7" s="149"/>
    </row>
    <row r="8" spans="1:31" s="41" customFormat="1" ht="15" customHeight="1">
      <c r="A8" s="76">
        <v>1</v>
      </c>
      <c r="B8" s="214" t="str">
        <f>IF($D8="","",VLOOKUP($D8,'[1]Si Main Draw Prep'!$A$7:$J$94,3))</f>
        <v/>
      </c>
      <c r="C8" s="214"/>
      <c r="D8" s="88"/>
      <c r="E8" s="91"/>
      <c r="F8" s="87" t="str">
        <f>IF($D8="","",VLOOKUP($D8,'[1]Si Main Draw Prep'!$A$7:$J$38,3))</f>
        <v/>
      </c>
      <c r="G8" s="86"/>
      <c r="H8" s="85" t="str">
        <f>IF($D8="","",VLOOKUP($D8,'[1]Si Main Draw Prep'!$A$7:$J$94,4))</f>
        <v/>
      </c>
      <c r="I8" s="99"/>
      <c r="J8" s="215"/>
      <c r="K8" s="215"/>
      <c r="L8" s="107"/>
      <c r="M8" s="147"/>
      <c r="N8" s="146"/>
      <c r="O8" s="96"/>
      <c r="P8" s="144"/>
      <c r="Q8" s="79"/>
      <c r="R8" s="144"/>
      <c r="S8" s="145"/>
      <c r="T8" s="144"/>
      <c r="U8" s="79"/>
      <c r="V8" s="78"/>
      <c r="W8" s="78"/>
      <c r="X8" s="78"/>
      <c r="Y8" s="78"/>
    </row>
    <row r="9" spans="1:31" s="41" customFormat="1" ht="15" customHeight="1">
      <c r="A9" s="76"/>
      <c r="B9" s="75"/>
      <c r="C9" s="75"/>
      <c r="D9" s="95"/>
      <c r="E9" s="94"/>
      <c r="F9" s="126"/>
      <c r="G9" s="94"/>
      <c r="H9" s="93"/>
      <c r="I9" s="143"/>
      <c r="J9" s="91"/>
      <c r="K9" s="109"/>
      <c r="L9" s="81"/>
      <c r="M9" s="81"/>
      <c r="N9" s="98"/>
      <c r="O9" s="100" t="s">
        <v>12</v>
      </c>
      <c r="P9" s="81"/>
      <c r="Q9" s="97"/>
      <c r="R9" s="81"/>
      <c r="S9" s="97"/>
      <c r="T9" s="81"/>
      <c r="U9" s="96"/>
      <c r="V9" s="80"/>
      <c r="W9" s="77"/>
      <c r="X9" s="77"/>
      <c r="Y9" s="77"/>
      <c r="Z9" s="30"/>
      <c r="AA9" s="30"/>
      <c r="AB9" s="30"/>
      <c r="AC9" s="30"/>
      <c r="AD9" s="30"/>
      <c r="AE9" s="30"/>
    </row>
    <row r="10" spans="1:31" s="41" customFormat="1" ht="15" customHeight="1">
      <c r="A10" s="76">
        <v>2</v>
      </c>
      <c r="B10" s="216" t="str">
        <f>IF($D10="","",VLOOKUP($D10,'[1]Si Main Draw Prep'!$A$7:$J$94,3))</f>
        <v/>
      </c>
      <c r="C10" s="216"/>
      <c r="D10" s="88"/>
      <c r="E10" s="87"/>
      <c r="F10" s="87" t="str">
        <f>IF($D10="","",VLOOKUP($D10,'[1]Si Main Draw Prep'!$A$7:$J$38,3))</f>
        <v/>
      </c>
      <c r="G10" s="86"/>
      <c r="H10" s="85" t="str">
        <f>IF($D10="","",VLOOKUP($D10,'[1]Si Main Draw Prep'!$A$7:$J$94,4))</f>
        <v/>
      </c>
      <c r="I10" s="108"/>
      <c r="J10" s="97"/>
      <c r="K10" s="98"/>
      <c r="L10" s="81"/>
      <c r="M10" s="81"/>
      <c r="N10" s="81"/>
      <c r="O10" s="201" t="s">
        <v>13</v>
      </c>
      <c r="P10" s="202"/>
      <c r="Q10" s="206"/>
      <c r="R10" s="81"/>
      <c r="S10" s="97"/>
      <c r="T10" s="81"/>
      <c r="U10" s="96"/>
      <c r="V10" s="80"/>
      <c r="W10" s="77"/>
      <c r="X10" s="77"/>
      <c r="Y10" s="77"/>
      <c r="Z10" s="30"/>
      <c r="AA10" s="30"/>
      <c r="AB10" s="30"/>
      <c r="AC10" s="30"/>
      <c r="AD10" s="30"/>
      <c r="AE10" s="30"/>
    </row>
    <row r="11" spans="1:31" s="41" customFormat="1" ht="15" customHeight="1">
      <c r="A11" s="76"/>
      <c r="B11" s="75"/>
      <c r="C11" s="75"/>
      <c r="D11" s="95"/>
      <c r="E11" s="94"/>
      <c r="F11" s="94"/>
      <c r="G11" s="94"/>
      <c r="H11" s="94"/>
      <c r="I11" s="105"/>
      <c r="J11" s="102"/>
      <c r="K11" s="104"/>
      <c r="L11" s="198" t="s">
        <v>6</v>
      </c>
      <c r="M11" s="225"/>
      <c r="N11" s="142"/>
      <c r="O11" s="102"/>
      <c r="P11" s="101"/>
      <c r="Q11" s="110"/>
      <c r="R11" s="81"/>
      <c r="S11" s="97"/>
      <c r="T11" s="81"/>
      <c r="U11" s="96"/>
      <c r="V11" s="80"/>
      <c r="W11" s="77"/>
      <c r="X11" s="77"/>
      <c r="Y11" s="77"/>
      <c r="Z11" s="30"/>
      <c r="AA11" s="30"/>
      <c r="AB11" s="30"/>
      <c r="AC11" s="30"/>
      <c r="AD11" s="30"/>
      <c r="AE11" s="30"/>
    </row>
    <row r="12" spans="1:31" s="41" customFormat="1" ht="15" customHeight="1">
      <c r="A12" s="76">
        <v>3</v>
      </c>
      <c r="B12" s="216" t="str">
        <f>IF($D12="","",VLOOKUP($D12,'[1]Si Main Draw Prep'!$A$7:$J$94,3))</f>
        <v/>
      </c>
      <c r="C12" s="216"/>
      <c r="D12" s="88"/>
      <c r="E12" s="87"/>
      <c r="F12" s="87" t="str">
        <f>IF($D12="","",VLOOKUP($D12,'[1]Si Main Draw Prep'!$A$7:$J$38,3))</f>
        <v/>
      </c>
      <c r="G12" s="86"/>
      <c r="H12" s="85" t="str">
        <f>IF($D12="","",VLOOKUP($D12,'[1]Si Main Draw Prep'!$A$7:$J$94,4))</f>
        <v/>
      </c>
      <c r="I12" s="99"/>
      <c r="J12" s="97"/>
      <c r="K12" s="81"/>
      <c r="L12" s="141"/>
      <c r="M12" s="97"/>
      <c r="N12" s="81"/>
      <c r="O12" s="97"/>
      <c r="P12" s="81"/>
      <c r="Q12" s="110"/>
      <c r="R12" s="81"/>
      <c r="S12" s="97"/>
      <c r="T12" s="81"/>
      <c r="U12" s="96"/>
      <c r="V12" s="80"/>
      <c r="W12" s="77"/>
      <c r="X12" s="77"/>
      <c r="Y12" s="77"/>
      <c r="Z12" s="30"/>
      <c r="AA12" s="30"/>
      <c r="AB12" s="30"/>
      <c r="AC12" s="30"/>
      <c r="AD12" s="30"/>
      <c r="AE12" s="30"/>
    </row>
    <row r="13" spans="1:31" s="41" customFormat="1" ht="15" customHeight="1">
      <c r="A13" s="76"/>
      <c r="B13" s="123"/>
      <c r="C13" s="75"/>
      <c r="D13" s="95"/>
      <c r="E13" s="94"/>
      <c r="F13" s="93"/>
      <c r="G13" s="94"/>
      <c r="H13" s="93"/>
      <c r="I13" s="92"/>
      <c r="J13" s="91"/>
      <c r="K13" s="109"/>
      <c r="L13" s="141"/>
      <c r="M13" s="226"/>
      <c r="N13" s="226"/>
      <c r="O13" s="102"/>
      <c r="P13" s="101"/>
      <c r="Q13" s="122"/>
      <c r="R13" s="81"/>
      <c r="S13" s="97"/>
      <c r="T13" s="81"/>
      <c r="U13" s="96"/>
      <c r="V13" s="80"/>
      <c r="W13" s="77"/>
      <c r="X13" s="77"/>
      <c r="Y13" s="77"/>
      <c r="Z13" s="30"/>
      <c r="AA13" s="30"/>
      <c r="AB13" s="30"/>
      <c r="AC13" s="30"/>
      <c r="AD13" s="30"/>
      <c r="AE13" s="30"/>
    </row>
    <row r="14" spans="1:31" s="41" customFormat="1" ht="15" customHeight="1">
      <c r="A14" s="76">
        <v>4</v>
      </c>
      <c r="B14" s="216" t="str">
        <f>IF($D14="","",VLOOKUP($D14,'[1]Si Main Draw Prep'!$A$7:$J$94,3))</f>
        <v/>
      </c>
      <c r="C14" s="216"/>
      <c r="D14" s="88"/>
      <c r="E14" s="87"/>
      <c r="F14" s="87" t="str">
        <f>IF($D14="","",VLOOKUP($D14,'[1]Si Main Draw Prep'!$A$7:$J$38,3))</f>
        <v/>
      </c>
      <c r="G14" s="86"/>
      <c r="H14" s="85" t="str">
        <f>IF($D14="","",VLOOKUP($D14,'[1]Si Main Draw Prep'!$A$7:$J$94,4))</f>
        <v/>
      </c>
      <c r="I14" s="108"/>
      <c r="J14" s="83"/>
      <c r="K14" s="82"/>
      <c r="L14" s="81"/>
      <c r="M14" s="81"/>
      <c r="N14" s="81"/>
      <c r="O14" s="97"/>
      <c r="P14" s="81"/>
      <c r="Q14" s="110"/>
      <c r="R14" s="120"/>
      <c r="S14" s="119" t="s">
        <v>15</v>
      </c>
      <c r="T14" s="109"/>
      <c r="U14" s="118"/>
      <c r="V14" s="140"/>
      <c r="W14" s="77"/>
      <c r="X14" s="77"/>
      <c r="Y14" s="77"/>
      <c r="Z14" s="30"/>
      <c r="AA14" s="30"/>
      <c r="AB14" s="30"/>
      <c r="AC14" s="30"/>
      <c r="AD14" s="30"/>
      <c r="AE14" s="30"/>
    </row>
    <row r="15" spans="1:31" s="41" customFormat="1" ht="15" customHeight="1">
      <c r="A15" s="76"/>
      <c r="B15" s="75"/>
      <c r="C15" s="75"/>
      <c r="D15" s="95"/>
      <c r="E15" s="94"/>
      <c r="F15" s="94"/>
      <c r="G15" s="94"/>
      <c r="H15" s="94"/>
      <c r="I15" s="105"/>
      <c r="J15" s="215"/>
      <c r="K15" s="215"/>
      <c r="L15" s="107"/>
      <c r="M15" s="134" t="s">
        <v>5</v>
      </c>
      <c r="N15" s="115"/>
      <c r="O15" s="97"/>
      <c r="P15" s="81"/>
      <c r="Q15" s="110"/>
      <c r="R15" s="81"/>
      <c r="S15" s="97" t="s">
        <v>16</v>
      </c>
      <c r="T15" s="82"/>
      <c r="U15" s="79"/>
      <c r="V15" s="139"/>
      <c r="W15" s="77"/>
      <c r="X15" s="77"/>
      <c r="Y15" s="77"/>
      <c r="Z15" s="30"/>
      <c r="AA15" s="30"/>
      <c r="AB15" s="30"/>
      <c r="AC15" s="30"/>
      <c r="AD15" s="30"/>
      <c r="AE15" s="30"/>
    </row>
    <row r="16" spans="1:31" s="41" customFormat="1" ht="15" customHeight="1">
      <c r="A16" s="76">
        <v>5</v>
      </c>
      <c r="B16" s="214" t="str">
        <f>IF($D16="","",VLOOKUP($D16,'[1]Si Main Draw Prep'!$A$7:$J$94,3))</f>
        <v/>
      </c>
      <c r="C16" s="214"/>
      <c r="D16" s="88"/>
      <c r="E16" s="87"/>
      <c r="F16" s="87" t="str">
        <f>IF($D16="","",VLOOKUP($D16,'[1]Si Main Draw Prep'!$A$7:$J$38,3))</f>
        <v/>
      </c>
      <c r="G16" s="86"/>
      <c r="H16" s="85" t="str">
        <f>IF($D16="","",VLOOKUP($D16,'[1]Si Main Draw Prep'!$A$7:$J$94,4))</f>
        <v/>
      </c>
      <c r="I16" s="99"/>
      <c r="J16" s="83"/>
      <c r="K16" s="82"/>
      <c r="L16" s="113"/>
      <c r="M16" s="112"/>
      <c r="N16" s="111"/>
      <c r="O16" s="97"/>
      <c r="P16" s="81"/>
      <c r="Q16" s="110"/>
      <c r="R16" s="81"/>
      <c r="S16" s="97"/>
      <c r="T16" s="82"/>
      <c r="U16" s="79"/>
      <c r="V16" s="121"/>
      <c r="W16" s="77"/>
      <c r="X16" s="77"/>
      <c r="Y16" s="77"/>
      <c r="Z16" s="30"/>
      <c r="AA16" s="30"/>
      <c r="AB16" s="30"/>
      <c r="AC16" s="30"/>
      <c r="AD16" s="30"/>
      <c r="AE16" s="30"/>
    </row>
    <row r="17" spans="1:31" s="41" customFormat="1" ht="15" customHeight="1">
      <c r="A17" s="76"/>
      <c r="B17" s="75"/>
      <c r="C17" s="75"/>
      <c r="D17" s="95"/>
      <c r="E17" s="94"/>
      <c r="F17" s="93"/>
      <c r="G17" s="94"/>
      <c r="H17" s="93"/>
      <c r="I17" s="92"/>
      <c r="J17" s="91"/>
      <c r="K17" s="109"/>
      <c r="L17" s="107"/>
      <c r="M17" s="107"/>
      <c r="N17" s="106"/>
      <c r="O17" s="198" t="s">
        <v>5</v>
      </c>
      <c r="P17" s="199"/>
      <c r="Q17" s="200"/>
      <c r="R17" s="81"/>
      <c r="S17" s="97"/>
      <c r="T17" s="82"/>
      <c r="U17" s="79"/>
      <c r="V17" s="121"/>
      <c r="W17" s="77"/>
      <c r="X17" s="77"/>
      <c r="Y17" s="77"/>
      <c r="Z17" s="30"/>
      <c r="AA17" s="30"/>
      <c r="AB17" s="30"/>
      <c r="AC17" s="30"/>
      <c r="AD17" s="30"/>
      <c r="AE17" s="30"/>
    </row>
    <row r="18" spans="1:31" s="41" customFormat="1" ht="15" customHeight="1">
      <c r="A18" s="76">
        <v>6</v>
      </c>
      <c r="B18" s="216" t="str">
        <f>IF($D18="","",VLOOKUP($D18,'[1]Si Main Draw Prep'!$A$7:$J$94,3))</f>
        <v/>
      </c>
      <c r="C18" s="216"/>
      <c r="D18" s="88"/>
      <c r="E18" s="87"/>
      <c r="F18" s="87" t="str">
        <f>IF($D18="","",VLOOKUP($D18,'[1]Si Main Draw Prep'!$A$7:$J$38,3))</f>
        <v/>
      </c>
      <c r="G18" s="86"/>
      <c r="H18" s="85" t="str">
        <f>IF($D18="","",VLOOKUP($D18,'[1]Si Main Draw Prep'!$A$7:$J$94,4))</f>
        <v/>
      </c>
      <c r="I18" s="108"/>
      <c r="J18" s="97"/>
      <c r="K18" s="98"/>
      <c r="L18" s="107"/>
      <c r="M18" s="107"/>
      <c r="N18" s="106"/>
      <c r="O18" s="201" t="s">
        <v>11</v>
      </c>
      <c r="P18" s="202"/>
      <c r="Q18" s="202"/>
      <c r="R18" s="81"/>
      <c r="S18" s="97"/>
      <c r="T18" s="82"/>
      <c r="U18" s="79"/>
      <c r="V18" s="121"/>
      <c r="W18" s="77"/>
      <c r="X18" s="77"/>
      <c r="Y18" s="77"/>
      <c r="Z18" s="30"/>
      <c r="AA18" s="30"/>
      <c r="AB18" s="30"/>
      <c r="AC18" s="30"/>
      <c r="AD18" s="30"/>
      <c r="AE18" s="30"/>
    </row>
    <row r="19" spans="1:31" s="41" customFormat="1" ht="15" customHeight="1">
      <c r="A19" s="76"/>
      <c r="B19" s="75"/>
      <c r="C19" s="75"/>
      <c r="D19" s="95"/>
      <c r="E19" s="94"/>
      <c r="F19" s="94"/>
      <c r="G19" s="94"/>
      <c r="H19" s="94"/>
      <c r="I19" s="105"/>
      <c r="J19" s="102"/>
      <c r="K19" s="104"/>
      <c r="L19" s="222" t="s">
        <v>4</v>
      </c>
      <c r="M19" s="223"/>
      <c r="N19" s="103"/>
      <c r="O19" s="102"/>
      <c r="P19" s="101"/>
      <c r="Q19" s="97"/>
      <c r="R19" s="81"/>
      <c r="S19" s="97"/>
      <c r="T19" s="82"/>
      <c r="U19" s="79"/>
      <c r="V19" s="121"/>
      <c r="W19" s="77"/>
      <c r="X19" s="77"/>
      <c r="Y19" s="77"/>
      <c r="Z19" s="30"/>
      <c r="AA19" s="30"/>
      <c r="AB19" s="30"/>
      <c r="AC19" s="30"/>
      <c r="AD19" s="30"/>
      <c r="AE19" s="30"/>
    </row>
    <row r="20" spans="1:31" s="41" customFormat="1" ht="15" customHeight="1">
      <c r="A20" s="76">
        <v>7</v>
      </c>
      <c r="B20" s="214" t="str">
        <f>IF($D20="","",VLOOKUP($D20,'[1]Si Main Draw Prep'!$A$7:$J$94,3))</f>
        <v/>
      </c>
      <c r="C20" s="214"/>
      <c r="D20" s="88"/>
      <c r="E20" s="87"/>
      <c r="F20" s="87" t="str">
        <f>IF($D20="","",VLOOKUP($D20,'[1]Si Main Draw Prep'!$A$7:$J$38,3))</f>
        <v/>
      </c>
      <c r="G20" s="86"/>
      <c r="H20" s="85" t="str">
        <f>IF($D20="","",VLOOKUP($D20,'[1]Si Main Draw Prep'!$A$7:$J$94,4))</f>
        <v/>
      </c>
      <c r="I20" s="99"/>
      <c r="J20" s="97"/>
      <c r="K20" s="98"/>
      <c r="L20" s="107"/>
      <c r="M20" s="124"/>
      <c r="N20" s="107"/>
      <c r="O20" s="97"/>
      <c r="P20" s="81"/>
      <c r="Q20" s="97"/>
      <c r="R20" s="81"/>
      <c r="S20" s="97"/>
      <c r="T20" s="82"/>
      <c r="U20" s="79"/>
      <c r="V20" s="121"/>
      <c r="W20" s="77"/>
      <c r="X20" s="77"/>
      <c r="Y20" s="77"/>
      <c r="Z20" s="30"/>
      <c r="AA20" s="30"/>
      <c r="AB20" s="30"/>
      <c r="AC20" s="30"/>
      <c r="AD20" s="30"/>
      <c r="AE20" s="30"/>
    </row>
    <row r="21" spans="1:31" s="41" customFormat="1" ht="15" customHeight="1">
      <c r="A21" s="76"/>
      <c r="B21" s="75"/>
      <c r="C21" s="75"/>
      <c r="D21" s="95"/>
      <c r="E21" s="94"/>
      <c r="F21" s="93"/>
      <c r="G21" s="94"/>
      <c r="H21" s="93"/>
      <c r="I21" s="92"/>
      <c r="J21" s="91"/>
      <c r="K21" s="90"/>
      <c r="L21" s="107"/>
      <c r="M21" s="224"/>
      <c r="N21" s="224"/>
      <c r="O21" s="97"/>
      <c r="P21" s="81"/>
      <c r="Q21" s="102"/>
      <c r="R21" s="101"/>
      <c r="S21" s="138"/>
      <c r="T21" s="81"/>
      <c r="U21" s="79"/>
      <c r="V21" s="121"/>
      <c r="W21" s="137"/>
      <c r="X21" s="136"/>
      <c r="Y21" s="136"/>
      <c r="Z21" s="135"/>
      <c r="AA21" s="30"/>
      <c r="AB21" s="30"/>
      <c r="AC21" s="30"/>
      <c r="AD21" s="30"/>
      <c r="AE21" s="30"/>
    </row>
    <row r="22" spans="1:31" s="41" customFormat="1" ht="15" customHeight="1">
      <c r="A22" s="76">
        <v>8</v>
      </c>
      <c r="B22" s="216" t="str">
        <f>IF($D22="","",VLOOKUP($D22,'[1]Si Main Draw Prep'!$A$7:$J$94,3))</f>
        <v/>
      </c>
      <c r="C22" s="216"/>
      <c r="D22" s="88"/>
      <c r="E22" s="87"/>
      <c r="F22" s="87" t="str">
        <f>IF($D22="","",VLOOKUP($D22,'[1]Si Main Draw Prep'!$A$7:$J$38,3))</f>
        <v/>
      </c>
      <c r="G22" s="86"/>
      <c r="H22" s="85" t="str">
        <f>IF($D22="","",VLOOKUP($D22,'[1]Si Main Draw Prep'!$A$7:$J$94,4))</f>
        <v/>
      </c>
      <c r="I22" s="84"/>
      <c r="J22" s="83"/>
      <c r="K22" s="82"/>
      <c r="L22" s="107"/>
      <c r="M22" s="107"/>
      <c r="N22" s="107"/>
      <c r="O22" s="83"/>
      <c r="P22" s="82"/>
      <c r="Q22" s="97"/>
      <c r="R22" s="81"/>
      <c r="S22" s="97"/>
      <c r="T22" s="81"/>
      <c r="U22" s="79"/>
      <c r="V22" s="121"/>
      <c r="W22" s="133"/>
      <c r="X22" s="132"/>
      <c r="Y22" s="132"/>
      <c r="Z22" s="131"/>
      <c r="AA22" s="30"/>
      <c r="AB22" s="30"/>
      <c r="AC22" s="30"/>
      <c r="AD22" s="30"/>
      <c r="AE22" s="30"/>
    </row>
    <row r="23" spans="1:31" s="41" customFormat="1" ht="15" customHeight="1">
      <c r="A23" s="76"/>
      <c r="B23" s="75"/>
      <c r="C23" s="75"/>
      <c r="D23" s="95"/>
      <c r="E23" s="94"/>
      <c r="F23" s="94"/>
      <c r="G23" s="94"/>
      <c r="H23" s="94"/>
      <c r="I23" s="105"/>
      <c r="J23" s="215"/>
      <c r="K23" s="215"/>
      <c r="L23" s="107"/>
      <c r="M23" s="134" t="s">
        <v>3</v>
      </c>
      <c r="N23" s="115"/>
      <c r="O23" s="83"/>
      <c r="P23" s="82"/>
      <c r="Q23" s="97"/>
      <c r="R23" s="81"/>
      <c r="S23" s="97"/>
      <c r="T23" s="81"/>
      <c r="U23" s="79"/>
      <c r="V23" s="121"/>
      <c r="W23" s="133"/>
      <c r="X23" s="132"/>
      <c r="Y23" s="132"/>
      <c r="Z23" s="131"/>
      <c r="AA23" s="125"/>
      <c r="AB23" s="125"/>
      <c r="AC23" s="125"/>
      <c r="AD23" s="125"/>
      <c r="AE23" s="30"/>
    </row>
    <row r="24" spans="1:31" s="41" customFormat="1" ht="15" customHeight="1">
      <c r="A24" s="76">
        <v>9</v>
      </c>
      <c r="B24" s="214" t="str">
        <f>IF($D24="","",VLOOKUP($D24,'[1]Si Main Draw Prep'!$A$7:$J$94,3))</f>
        <v/>
      </c>
      <c r="C24" s="214"/>
      <c r="D24" s="88"/>
      <c r="E24" s="87"/>
      <c r="F24" s="87" t="str">
        <f>IF($D24="","",VLOOKUP($D24,'[1]Si Main Draw Prep'!$A$7:$J$38,3))</f>
        <v/>
      </c>
      <c r="G24" s="86"/>
      <c r="H24" s="85" t="str">
        <f>IF($D24="","",VLOOKUP($D24,'[1]Si Main Draw Prep'!$A$7:$J$94,4))</f>
        <v/>
      </c>
      <c r="I24" s="99"/>
      <c r="J24" s="83"/>
      <c r="K24" s="82"/>
      <c r="L24" s="113"/>
      <c r="M24" s="130"/>
      <c r="N24" s="111"/>
      <c r="O24" s="83"/>
      <c r="P24" s="82"/>
      <c r="Q24" s="97"/>
      <c r="R24" s="81"/>
      <c r="S24" s="97"/>
      <c r="T24" s="81"/>
      <c r="U24" s="79"/>
      <c r="V24" s="121"/>
      <c r="W24" s="129"/>
      <c r="X24" s="128"/>
      <c r="Y24" s="128"/>
      <c r="Z24" s="127"/>
      <c r="AA24" s="125"/>
      <c r="AB24" s="125"/>
      <c r="AC24" s="125"/>
      <c r="AD24" s="125"/>
      <c r="AE24" s="30"/>
    </row>
    <row r="25" spans="1:31" s="41" customFormat="1" ht="15" customHeight="1">
      <c r="A25" s="76"/>
      <c r="B25" s="75"/>
      <c r="C25" s="75"/>
      <c r="D25" s="95"/>
      <c r="E25" s="94"/>
      <c r="F25" s="126"/>
      <c r="G25" s="94"/>
      <c r="H25" s="93"/>
      <c r="I25" s="92"/>
      <c r="J25" s="91"/>
      <c r="K25" s="109"/>
      <c r="L25" s="107"/>
      <c r="M25" s="107"/>
      <c r="N25" s="106"/>
      <c r="O25" s="203" t="s">
        <v>3</v>
      </c>
      <c r="P25" s="204"/>
      <c r="Q25" s="204"/>
      <c r="R25" s="81"/>
      <c r="S25" s="97"/>
      <c r="T25" s="81"/>
      <c r="U25" s="79"/>
      <c r="V25" s="121"/>
      <c r="W25" s="77"/>
      <c r="X25" s="77"/>
      <c r="Y25" s="77"/>
      <c r="Z25" s="30"/>
      <c r="AA25" s="125"/>
      <c r="AB25" s="125"/>
      <c r="AC25" s="125"/>
      <c r="AD25" s="125"/>
      <c r="AE25" s="30"/>
    </row>
    <row r="26" spans="1:31" s="41" customFormat="1" ht="15" customHeight="1">
      <c r="A26" s="76">
        <v>10</v>
      </c>
      <c r="B26" s="216" t="str">
        <f>IF($D26="","",VLOOKUP($D26,'[1]Si Main Draw Prep'!$A$7:$J$94,3))</f>
        <v/>
      </c>
      <c r="C26" s="216"/>
      <c r="D26" s="88"/>
      <c r="E26" s="87"/>
      <c r="F26" s="87" t="str">
        <f>IF($D26="","",VLOOKUP($D26,'[1]Si Main Draw Prep'!$A$7:$J$38,3))</f>
        <v/>
      </c>
      <c r="G26" s="86"/>
      <c r="H26" s="85" t="str">
        <f>IF($D26="","",VLOOKUP($D26,'[1]Si Main Draw Prep'!$A$7:$J$94,4))</f>
        <v/>
      </c>
      <c r="I26" s="108"/>
      <c r="J26" s="97"/>
      <c r="K26" s="98"/>
      <c r="L26" s="107"/>
      <c r="M26" s="107"/>
      <c r="N26" s="106"/>
      <c r="O26" s="205" t="s">
        <v>10</v>
      </c>
      <c r="P26" s="202"/>
      <c r="Q26" s="206"/>
      <c r="R26" s="81"/>
      <c r="S26" s="97"/>
      <c r="T26" s="81"/>
      <c r="U26" s="79"/>
      <c r="V26" s="121"/>
      <c r="W26" s="77"/>
      <c r="X26" s="77"/>
      <c r="Y26" s="77"/>
      <c r="Z26" s="30"/>
      <c r="AA26" s="30"/>
      <c r="AB26" s="30"/>
      <c r="AC26" s="30"/>
      <c r="AD26" s="30"/>
      <c r="AE26" s="30"/>
    </row>
    <row r="27" spans="1:31" s="41" customFormat="1" ht="15" customHeight="1">
      <c r="A27" s="76"/>
      <c r="B27" s="75"/>
      <c r="C27" s="75"/>
      <c r="D27" s="95"/>
      <c r="E27" s="94"/>
      <c r="F27" s="94"/>
      <c r="G27" s="94"/>
      <c r="H27" s="94"/>
      <c r="I27" s="105"/>
      <c r="J27" s="102"/>
      <c r="K27" s="104"/>
      <c r="L27" s="222" t="s">
        <v>2</v>
      </c>
      <c r="M27" s="223"/>
      <c r="N27" s="103"/>
      <c r="O27" s="102"/>
      <c r="P27" s="101"/>
      <c r="Q27" s="110"/>
      <c r="R27" s="81"/>
      <c r="S27" s="97"/>
      <c r="T27" s="81"/>
      <c r="U27" s="79"/>
      <c r="V27" s="121"/>
      <c r="W27" s="77"/>
      <c r="X27" s="77"/>
      <c r="Y27" s="77"/>
      <c r="Z27" s="30"/>
      <c r="AA27" s="30"/>
      <c r="AB27" s="30"/>
      <c r="AC27" s="30"/>
      <c r="AD27" s="30"/>
      <c r="AE27" s="30"/>
    </row>
    <row r="28" spans="1:31" s="41" customFormat="1" ht="15" customHeight="1">
      <c r="A28" s="76">
        <v>11</v>
      </c>
      <c r="B28" s="216" t="str">
        <f>IF($D28="","",VLOOKUP($D28,'[1]Si Main Draw Prep'!$A$7:$J$94,3))</f>
        <v/>
      </c>
      <c r="C28" s="216"/>
      <c r="D28" s="88"/>
      <c r="E28" s="87"/>
      <c r="F28" s="87" t="str">
        <f>IF($D28="","",VLOOKUP($D28,'[1]Si Main Draw Prep'!$A$7:$J$38,3))</f>
        <v/>
      </c>
      <c r="G28" s="86"/>
      <c r="H28" s="85" t="str">
        <f>IF($D28="","",VLOOKUP($D28,'[1]Si Main Draw Prep'!$A$7:$J$94,4))</f>
        <v/>
      </c>
      <c r="I28" s="99"/>
      <c r="J28" s="97"/>
      <c r="K28" s="98"/>
      <c r="L28" s="107"/>
      <c r="M28" s="124"/>
      <c r="N28" s="107"/>
      <c r="O28" s="97"/>
      <c r="P28" s="81"/>
      <c r="Q28" s="110"/>
      <c r="R28" s="81"/>
      <c r="S28" s="97"/>
      <c r="T28" s="81"/>
      <c r="U28" s="79"/>
      <c r="V28" s="121"/>
      <c r="W28" s="77"/>
      <c r="X28" s="77"/>
      <c r="Y28" s="77"/>
      <c r="Z28" s="30"/>
      <c r="AA28" s="30"/>
      <c r="AB28" s="30"/>
      <c r="AC28" s="30"/>
      <c r="AD28" s="30"/>
      <c r="AE28" s="30"/>
    </row>
    <row r="29" spans="1:31" s="41" customFormat="1" ht="15" customHeight="1">
      <c r="A29" s="76"/>
      <c r="B29" s="123"/>
      <c r="C29" s="75"/>
      <c r="D29" s="95"/>
      <c r="E29" s="94"/>
      <c r="F29" s="93"/>
      <c r="G29" s="94"/>
      <c r="H29" s="93"/>
      <c r="I29" s="92"/>
      <c r="J29" s="91"/>
      <c r="K29" s="90"/>
      <c r="L29" s="107"/>
      <c r="M29" s="224"/>
      <c r="N29" s="224"/>
      <c r="O29" s="102"/>
      <c r="P29" s="101"/>
      <c r="Q29" s="122"/>
      <c r="R29" s="81"/>
      <c r="S29" s="97"/>
      <c r="T29" s="81"/>
      <c r="U29" s="79"/>
      <c r="V29" s="121"/>
      <c r="W29" s="77"/>
      <c r="X29" s="77"/>
      <c r="Y29" s="77"/>
      <c r="Z29" s="30"/>
      <c r="AA29" s="30"/>
      <c r="AB29" s="30"/>
      <c r="AC29" s="30"/>
      <c r="AD29" s="30"/>
      <c r="AE29" s="30"/>
    </row>
    <row r="30" spans="1:31" s="41" customFormat="1" ht="15" customHeight="1">
      <c r="A30" s="76">
        <v>12</v>
      </c>
      <c r="B30" s="216" t="str">
        <f>IF($D30="","",VLOOKUP($D30,'[1]Si Main Draw Prep'!$A$7:$J$94,3))</f>
        <v/>
      </c>
      <c r="C30" s="216"/>
      <c r="D30" s="88"/>
      <c r="E30" s="87"/>
      <c r="F30" s="87" t="str">
        <f>IF($D30="","",VLOOKUP($D30,'[1]Si Main Draw Prep'!$A$7:$J$38,3))</f>
        <v/>
      </c>
      <c r="G30" s="86"/>
      <c r="H30" s="85" t="str">
        <f>IF($D30="","",VLOOKUP($D30,'[1]Si Main Draw Prep'!$A$7:$J$94,4))</f>
        <v/>
      </c>
      <c r="I30" s="108"/>
      <c r="J30" s="83"/>
      <c r="K30" s="82"/>
      <c r="L30" s="107"/>
      <c r="M30" s="107"/>
      <c r="N30" s="107"/>
      <c r="O30" s="97"/>
      <c r="P30" s="81"/>
      <c r="Q30" s="110"/>
      <c r="R30" s="120"/>
      <c r="S30" s="119"/>
      <c r="T30" s="109"/>
      <c r="U30" s="118"/>
      <c r="V30" s="117"/>
      <c r="W30" s="77"/>
      <c r="X30" s="77"/>
      <c r="Y30" s="77"/>
      <c r="Z30" s="30"/>
      <c r="AA30" s="30"/>
      <c r="AB30" s="30"/>
      <c r="AC30" s="30"/>
      <c r="AD30" s="30"/>
      <c r="AE30" s="30"/>
    </row>
    <row r="31" spans="1:31" s="41" customFormat="1" ht="15" customHeight="1">
      <c r="A31" s="76"/>
      <c r="B31" s="75"/>
      <c r="C31" s="75"/>
      <c r="D31" s="95"/>
      <c r="E31" s="94"/>
      <c r="F31" s="94"/>
      <c r="G31" s="94"/>
      <c r="H31" s="94"/>
      <c r="I31" s="105"/>
      <c r="J31" s="215"/>
      <c r="K31" s="215"/>
      <c r="L31" s="107"/>
      <c r="M31" s="116" t="s">
        <v>1</v>
      </c>
      <c r="N31" s="115"/>
      <c r="O31" s="97"/>
      <c r="P31" s="81"/>
      <c r="Q31" s="110"/>
      <c r="R31" s="81"/>
      <c r="S31" s="83"/>
      <c r="T31" s="81"/>
      <c r="U31" s="79"/>
      <c r="V31" s="114"/>
      <c r="W31" s="77"/>
      <c r="X31" s="77"/>
      <c r="Y31" s="77"/>
      <c r="Z31" s="30"/>
      <c r="AA31" s="30"/>
      <c r="AB31" s="30"/>
      <c r="AC31" s="30"/>
      <c r="AD31" s="30"/>
      <c r="AE31" s="30"/>
    </row>
    <row r="32" spans="1:31" s="41" customFormat="1" ht="15" customHeight="1">
      <c r="A32" s="76">
        <v>13</v>
      </c>
      <c r="B32" s="214" t="str">
        <f>IF($D32="","",VLOOKUP($D32,'[1]Si Main Draw Prep'!$A$7:$J$94,3))</f>
        <v/>
      </c>
      <c r="C32" s="214"/>
      <c r="D32" s="88"/>
      <c r="E32" s="87"/>
      <c r="F32" s="87" t="str">
        <f>IF($D32="","",VLOOKUP($D32,'[1]Si Main Draw Prep'!$A$7:$J$38,3))</f>
        <v/>
      </c>
      <c r="G32" s="86"/>
      <c r="H32" s="85" t="str">
        <f>IF($D32="","",VLOOKUP($D32,'[1]Si Main Draw Prep'!$A$7:$J$94,4))</f>
        <v/>
      </c>
      <c r="I32" s="99"/>
      <c r="J32" s="83"/>
      <c r="K32" s="82"/>
      <c r="L32" s="113"/>
      <c r="M32" s="112"/>
      <c r="N32" s="111"/>
      <c r="O32" s="97"/>
      <c r="P32" s="81"/>
      <c r="Q32" s="110"/>
      <c r="R32" s="81"/>
      <c r="S32" s="83"/>
      <c r="T32" s="81"/>
      <c r="U32" s="79"/>
      <c r="V32" s="80"/>
      <c r="W32" s="77"/>
      <c r="X32" s="77"/>
      <c r="Y32" s="77"/>
      <c r="Z32" s="30"/>
      <c r="AA32" s="30"/>
      <c r="AB32" s="30"/>
      <c r="AC32" s="30"/>
      <c r="AD32" s="30"/>
      <c r="AE32" s="30"/>
    </row>
    <row r="33" spans="1:31" s="41" customFormat="1" ht="15" customHeight="1">
      <c r="A33" s="76"/>
      <c r="B33" s="75"/>
      <c r="C33" s="75"/>
      <c r="D33" s="95"/>
      <c r="E33" s="94"/>
      <c r="F33" s="93"/>
      <c r="G33" s="94"/>
      <c r="H33" s="93"/>
      <c r="I33" s="92"/>
      <c r="J33" s="91"/>
      <c r="K33" s="109"/>
      <c r="L33" s="107"/>
      <c r="M33" s="107"/>
      <c r="N33" s="106"/>
      <c r="O33" s="230" t="s">
        <v>1</v>
      </c>
      <c r="P33" s="218"/>
      <c r="Q33" s="219"/>
      <c r="R33" s="81"/>
      <c r="S33" s="97"/>
      <c r="T33" s="81"/>
      <c r="U33" s="79"/>
      <c r="V33" s="80"/>
      <c r="W33" s="77"/>
      <c r="X33" s="77"/>
      <c r="Y33" s="77"/>
      <c r="Z33" s="30"/>
      <c r="AA33" s="30"/>
      <c r="AB33" s="30"/>
      <c r="AC33" s="30"/>
      <c r="AD33" s="30"/>
      <c r="AE33" s="30"/>
    </row>
    <row r="34" spans="1:31" s="41" customFormat="1" ht="15" customHeight="1">
      <c r="A34" s="76">
        <v>14</v>
      </c>
      <c r="B34" s="216" t="str">
        <f>IF($D34="","",VLOOKUP($D34,'[1]Si Main Draw Prep'!$A$7:$J$94,3))</f>
        <v/>
      </c>
      <c r="C34" s="216"/>
      <c r="D34" s="88"/>
      <c r="E34" s="87" t="str">
        <f>UPPER(IF($D34="","",VLOOKUP($D34,'[1]Si Main Draw Prep'!$A$7:$J$94,2)))</f>
        <v/>
      </c>
      <c r="F34" s="87" t="str">
        <f>IF($D34="","",VLOOKUP($D34,'[1]Si Main Draw Prep'!$A$7:$J$38,3))</f>
        <v/>
      </c>
      <c r="G34" s="86"/>
      <c r="H34" s="85" t="str">
        <f>IF($D34="","",VLOOKUP($D34,'[1]Si Main Draw Prep'!$A$7:$J$94,4))</f>
        <v/>
      </c>
      <c r="I34" s="108"/>
      <c r="J34" s="97"/>
      <c r="K34" s="98"/>
      <c r="L34" s="107"/>
      <c r="M34" s="107"/>
      <c r="N34" s="106"/>
      <c r="O34" s="201" t="s">
        <v>14</v>
      </c>
      <c r="P34" s="202"/>
      <c r="Q34" s="202"/>
      <c r="R34" s="81"/>
      <c r="S34" s="97"/>
      <c r="T34" s="81"/>
      <c r="U34" s="79"/>
      <c r="V34" s="80"/>
      <c r="W34" s="77"/>
      <c r="X34" s="77"/>
      <c r="Y34" s="77"/>
      <c r="Z34" s="30"/>
      <c r="AA34" s="30"/>
      <c r="AB34" s="30"/>
      <c r="AC34" s="30"/>
      <c r="AD34" s="30"/>
      <c r="AE34" s="30"/>
    </row>
    <row r="35" spans="1:31" s="41" customFormat="1" ht="15" customHeight="1">
      <c r="A35" s="76"/>
      <c r="B35" s="75"/>
      <c r="C35" s="75"/>
      <c r="D35" s="95"/>
      <c r="E35" s="94"/>
      <c r="F35" s="94"/>
      <c r="G35" s="94"/>
      <c r="H35" s="94"/>
      <c r="I35" s="105"/>
      <c r="J35" s="102"/>
      <c r="K35" s="104"/>
      <c r="L35" s="220" t="s">
        <v>0</v>
      </c>
      <c r="M35" s="221"/>
      <c r="N35" s="103"/>
      <c r="O35" s="102"/>
      <c r="P35" s="101"/>
      <c r="Q35" s="97"/>
      <c r="R35" s="81"/>
      <c r="S35" s="100"/>
      <c r="T35" s="81"/>
      <c r="U35" s="96"/>
      <c r="V35" s="80"/>
      <c r="W35" s="77"/>
      <c r="X35" s="77"/>
      <c r="Y35" s="77"/>
      <c r="Z35" s="30"/>
      <c r="AA35" s="30"/>
      <c r="AB35" s="30"/>
      <c r="AC35" s="30"/>
      <c r="AD35" s="30"/>
      <c r="AE35" s="30"/>
    </row>
    <row r="36" spans="1:31" s="41" customFormat="1" ht="15" customHeight="1">
      <c r="A36" s="76">
        <v>15</v>
      </c>
      <c r="B36" s="214" t="str">
        <f>IF($D36="","",VLOOKUP($D36,'[1]Si Main Draw Prep'!$A$7:$J$94,3))</f>
        <v/>
      </c>
      <c r="C36" s="214"/>
      <c r="D36" s="88"/>
      <c r="E36" s="87" t="str">
        <f>UPPER(IF($D36="","",VLOOKUP($D36,'[1]Si Main Draw Prep'!$A$7:$J$94,2)))</f>
        <v/>
      </c>
      <c r="F36" s="87" t="str">
        <f>IF($D36="","",VLOOKUP($D36,'[1]Si Main Draw Prep'!$A$7:$J$38,3))</f>
        <v/>
      </c>
      <c r="G36" s="86"/>
      <c r="H36" s="85" t="str">
        <f>IF($D36="","",VLOOKUP($D36,'[1]Si Main Draw Prep'!$A$7:$J$94,4))</f>
        <v/>
      </c>
      <c r="I36" s="99"/>
      <c r="J36" s="97"/>
      <c r="K36" s="98"/>
      <c r="L36" s="81"/>
      <c r="M36" s="97"/>
      <c r="N36" s="81"/>
      <c r="O36" s="97"/>
      <c r="P36" s="81"/>
      <c r="Q36" s="81"/>
      <c r="R36" s="81"/>
      <c r="S36" s="97"/>
      <c r="T36" s="81"/>
      <c r="U36" s="96"/>
      <c r="V36" s="80"/>
      <c r="W36" s="77"/>
      <c r="X36" s="77"/>
      <c r="Y36" s="77"/>
      <c r="Z36" s="30"/>
      <c r="AA36" s="30"/>
      <c r="AB36" s="30"/>
      <c r="AC36" s="30"/>
      <c r="AD36" s="30"/>
      <c r="AE36" s="30"/>
    </row>
    <row r="37" spans="1:31" s="41" customFormat="1" ht="15" customHeight="1">
      <c r="A37" s="76"/>
      <c r="B37" s="75"/>
      <c r="C37" s="75"/>
      <c r="D37" s="95"/>
      <c r="E37" s="94"/>
      <c r="F37" s="93"/>
      <c r="G37" s="94"/>
      <c r="H37" s="93"/>
      <c r="I37" s="92"/>
      <c r="J37" s="91"/>
      <c r="K37" s="90"/>
      <c r="L37" s="81"/>
      <c r="M37" s="215"/>
      <c r="N37" s="215"/>
      <c r="O37" s="80"/>
      <c r="P37" s="80"/>
      <c r="Q37" s="80"/>
      <c r="R37" s="80"/>
      <c r="S37" s="80"/>
      <c r="T37" s="80"/>
      <c r="U37" s="79"/>
      <c r="V37" s="78"/>
      <c r="W37" s="89"/>
      <c r="X37" s="77"/>
      <c r="Y37" s="77"/>
      <c r="Z37" s="30"/>
      <c r="AA37" s="30"/>
      <c r="AB37" s="30"/>
      <c r="AC37" s="30"/>
      <c r="AD37" s="30"/>
      <c r="AE37" s="30"/>
    </row>
    <row r="38" spans="1:31" s="41" customFormat="1" ht="15" customHeight="1">
      <c r="A38" s="76">
        <v>16</v>
      </c>
      <c r="B38" s="216" t="str">
        <f>IF($D38="","",VLOOKUP($D38,'[1]Si Main Draw Prep'!$A$7:$J$94,3))</f>
        <v/>
      </c>
      <c r="C38" s="216"/>
      <c r="D38" s="88"/>
      <c r="E38" s="87" t="str">
        <f>UPPER(IF($D38="","",VLOOKUP($D38,'[1]Si Main Draw Prep'!$A$7:$J$94,2)))</f>
        <v/>
      </c>
      <c r="F38" s="87" t="str">
        <f>IF($D38="","",VLOOKUP($D38,'[1]Si Main Draw Prep'!$A$7:$J$38,3))</f>
        <v/>
      </c>
      <c r="G38" s="86"/>
      <c r="H38" s="85" t="str">
        <f>IF($D38="","",VLOOKUP($D38,'[1]Si Main Draw Prep'!$A$7:$J$94,4))</f>
        <v/>
      </c>
      <c r="I38" s="84"/>
      <c r="J38" s="83"/>
      <c r="K38" s="82"/>
      <c r="L38" s="81"/>
      <c r="M38" s="81"/>
      <c r="N38" s="81"/>
      <c r="O38" s="80"/>
      <c r="P38" s="80"/>
      <c r="Q38" s="80"/>
      <c r="R38" s="80"/>
      <c r="S38" s="80"/>
      <c r="T38" s="80"/>
      <c r="U38" s="79"/>
      <c r="V38" s="78"/>
      <c r="W38" s="77"/>
      <c r="X38" s="77"/>
      <c r="Y38" s="77"/>
      <c r="Z38" s="30"/>
      <c r="AA38" s="30"/>
      <c r="AB38" s="30"/>
      <c r="AC38" s="30"/>
      <c r="AD38" s="30"/>
      <c r="AE38" s="30"/>
    </row>
    <row r="39" spans="1:31" s="41" customFormat="1" ht="15" customHeight="1">
      <c r="A39" s="76"/>
      <c r="B39" s="75"/>
      <c r="C39" s="75"/>
      <c r="D39" s="74"/>
      <c r="E39" s="72"/>
      <c r="F39" s="72"/>
      <c r="G39" s="73"/>
      <c r="H39" s="72"/>
      <c r="I39" s="71"/>
      <c r="J39" s="61"/>
      <c r="K39" s="60"/>
      <c r="L39" s="58"/>
      <c r="M39" s="58"/>
      <c r="N39" s="58"/>
      <c r="O39" s="59"/>
      <c r="P39" s="58"/>
      <c r="Q39" s="70"/>
      <c r="R39" s="69"/>
      <c r="S39" s="68" t="str">
        <f>UPPER(IF(OR(R39="a",R39="as"),S21,IF(OR(R39="b",R39="bs"),S57,)))</f>
        <v/>
      </c>
      <c r="T39" s="58"/>
      <c r="U39" s="67"/>
      <c r="V39" s="66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41" customFormat="1" ht="15" customHeight="1">
      <c r="A40" s="37"/>
      <c r="B40" s="217" t="str">
        <f>IF($D40="","",VLOOKUP($D40,'[1]Si Main Draw Prep'!$A$7:$J$94,3))</f>
        <v/>
      </c>
      <c r="C40" s="217"/>
      <c r="D40" s="42"/>
      <c r="E40" s="65" t="str">
        <f>UPPER(IF($D40="","",VLOOKUP($D40,'[1]Si Main Draw Prep'!$A$7:$J$94,2)))</f>
        <v/>
      </c>
      <c r="F40" s="65" t="str">
        <f>IF($D40="","",VLOOKUP($D40,'[1]Si Main Draw Prep'!$A$7:$J$38,3))</f>
        <v/>
      </c>
      <c r="G40" s="64"/>
      <c r="H40" s="63" t="str">
        <f>IF($D40="","",VLOOKUP($D40,'[1]Si Main Draw Prep'!$A$7:$J$94,4))</f>
        <v/>
      </c>
      <c r="I40" s="62"/>
      <c r="J40" s="61"/>
      <c r="K40" s="60"/>
      <c r="L40" s="60"/>
      <c r="M40" s="60"/>
      <c r="N40" s="60"/>
      <c r="O40" s="59"/>
      <c r="P40" s="58"/>
      <c r="Q40" s="59"/>
      <c r="R40" s="59"/>
      <c r="S40" s="59"/>
      <c r="T40" s="58"/>
      <c r="U40" s="57"/>
    </row>
    <row r="41" spans="1:31" s="41" customFormat="1" ht="15" customHeight="1">
      <c r="A41" s="37"/>
      <c r="B41" s="47"/>
      <c r="C41" s="47"/>
      <c r="D41" s="42"/>
      <c r="E41" s="32"/>
      <c r="F41" s="54"/>
      <c r="G41" s="30"/>
      <c r="H41" s="46"/>
      <c r="I41" s="45"/>
      <c r="J41" s="51"/>
      <c r="K41" s="42"/>
      <c r="L41" s="42"/>
      <c r="M41" s="210"/>
      <c r="N41" s="210"/>
      <c r="O41" s="37"/>
      <c r="P41" s="42"/>
      <c r="Q41" s="37"/>
      <c r="R41" s="42"/>
      <c r="S41" s="49"/>
      <c r="T41" s="48"/>
      <c r="U41" s="30"/>
      <c r="V41" s="30"/>
    </row>
    <row r="42" spans="1:31" s="41" customFormat="1" ht="15" customHeight="1">
      <c r="A42" s="37"/>
      <c r="B42" s="209"/>
      <c r="C42" s="209"/>
      <c r="D42" s="42"/>
      <c r="E42" s="34"/>
      <c r="F42" s="34"/>
      <c r="G42" s="35"/>
      <c r="H42" s="43"/>
      <c r="I42" s="42"/>
      <c r="J42" s="37"/>
      <c r="K42" s="42"/>
      <c r="L42" s="42"/>
      <c r="M42" s="42"/>
      <c r="N42" s="42"/>
      <c r="O42" s="37"/>
      <c r="P42" s="42"/>
      <c r="Q42" s="37"/>
      <c r="R42" s="42"/>
      <c r="S42" s="37"/>
      <c r="T42" s="42"/>
      <c r="U42" s="30"/>
      <c r="V42" s="30"/>
    </row>
    <row r="43" spans="1:31" s="41" customFormat="1" ht="15" customHeight="1">
      <c r="A43" s="37"/>
      <c r="B43" s="47"/>
      <c r="C43" s="47"/>
      <c r="D43" s="42"/>
      <c r="E43" s="32"/>
      <c r="F43" s="32"/>
      <c r="G43" s="30"/>
      <c r="H43" s="32"/>
      <c r="I43" s="42"/>
      <c r="J43" s="49"/>
      <c r="K43" s="48"/>
      <c r="L43" s="213"/>
      <c r="M43" s="213"/>
      <c r="N43" s="40"/>
      <c r="O43" s="30"/>
      <c r="P43" s="30"/>
      <c r="Q43" s="30"/>
      <c r="R43" s="30"/>
      <c r="S43" s="30"/>
      <c r="T43" s="30"/>
      <c r="U43" s="30"/>
      <c r="V43" s="30"/>
    </row>
    <row r="44" spans="1:31" s="41" customFormat="1" ht="15" customHeight="1">
      <c r="A44" s="37"/>
      <c r="B44" s="208"/>
      <c r="C44" s="208"/>
      <c r="D44" s="42"/>
      <c r="E44" s="34"/>
      <c r="F44" s="34"/>
      <c r="G44" s="35"/>
      <c r="H44" s="43"/>
      <c r="I44" s="42"/>
      <c r="J44" s="37"/>
      <c r="K44" s="42"/>
      <c r="L44" s="42"/>
      <c r="M44" s="37"/>
      <c r="N44" s="42"/>
      <c r="O44" s="30"/>
      <c r="P44" s="30"/>
      <c r="Q44" s="30"/>
      <c r="R44" s="30"/>
      <c r="S44" s="30"/>
      <c r="T44" s="30"/>
      <c r="U44" s="30"/>
      <c r="V44" s="30"/>
    </row>
    <row r="45" spans="1:31" s="41" customFormat="1" ht="15" customHeight="1">
      <c r="A45" s="37"/>
      <c r="B45" s="47"/>
      <c r="C45" s="47"/>
      <c r="D45" s="42"/>
      <c r="E45" s="32"/>
      <c r="F45" s="46"/>
      <c r="G45" s="30"/>
      <c r="H45" s="46"/>
      <c r="I45" s="45"/>
      <c r="J45" s="51"/>
      <c r="K45" s="42"/>
      <c r="L45" s="42"/>
      <c r="M45" s="42"/>
      <c r="N45" s="42"/>
      <c r="O45" s="44"/>
      <c r="P45" s="42"/>
      <c r="Q45" s="37"/>
      <c r="R45" s="42"/>
      <c r="S45" s="37"/>
      <c r="T45" s="42"/>
      <c r="U45" s="30"/>
      <c r="V45" s="30"/>
    </row>
    <row r="46" spans="1:31" s="41" customFormat="1" ht="15" customHeight="1">
      <c r="A46" s="37"/>
      <c r="B46" s="209"/>
      <c r="C46" s="209"/>
      <c r="D46" s="42"/>
      <c r="E46" s="34"/>
      <c r="F46" s="34"/>
      <c r="G46" s="35"/>
      <c r="H46" s="43"/>
      <c r="I46" s="42"/>
      <c r="J46" s="37"/>
      <c r="K46" s="42"/>
      <c r="L46" s="42"/>
      <c r="M46" s="42"/>
      <c r="N46" s="42"/>
      <c r="O46" s="37"/>
      <c r="P46" s="42"/>
      <c r="Q46" s="37"/>
      <c r="R46" s="42"/>
      <c r="S46" s="37"/>
      <c r="T46" s="42"/>
      <c r="U46" s="30"/>
      <c r="V46" s="30"/>
    </row>
    <row r="47" spans="1:31" s="41" customFormat="1" ht="15" customHeight="1">
      <c r="A47" s="37"/>
      <c r="B47" s="47"/>
      <c r="C47" s="47"/>
      <c r="D47" s="42"/>
      <c r="E47" s="32"/>
      <c r="F47" s="32"/>
      <c r="G47" s="30"/>
      <c r="H47" s="32"/>
      <c r="I47" s="42"/>
      <c r="J47" s="210"/>
      <c r="K47" s="210"/>
      <c r="L47" s="31"/>
      <c r="M47" s="40"/>
      <c r="N47" s="39"/>
      <c r="O47" s="49"/>
      <c r="P47" s="48"/>
      <c r="Q47" s="37"/>
      <c r="R47" s="42"/>
      <c r="S47" s="37"/>
      <c r="T47" s="42"/>
      <c r="U47" s="30"/>
      <c r="V47" s="30"/>
    </row>
    <row r="48" spans="1:31" s="41" customFormat="1" ht="15" customHeight="1">
      <c r="A48" s="37"/>
      <c r="B48" s="208"/>
      <c r="C48" s="208"/>
      <c r="D48" s="42"/>
      <c r="E48" s="34"/>
      <c r="F48" s="34"/>
      <c r="G48" s="35"/>
      <c r="H48" s="43"/>
      <c r="I48" s="42"/>
      <c r="J48" s="37"/>
      <c r="K48" s="42"/>
      <c r="L48" s="42"/>
      <c r="M48" s="42"/>
      <c r="N48" s="42"/>
      <c r="O48" s="37"/>
      <c r="P48" s="42"/>
      <c r="Q48" s="37"/>
      <c r="R48" s="42"/>
      <c r="S48" s="37"/>
      <c r="T48" s="42"/>
      <c r="U48" s="30"/>
      <c r="V48" s="30"/>
    </row>
    <row r="49" spans="1:22" s="41" customFormat="1" ht="15" customHeight="1">
      <c r="A49" s="37"/>
      <c r="B49" s="47"/>
      <c r="C49" s="47"/>
      <c r="D49" s="42"/>
      <c r="E49" s="32"/>
      <c r="F49" s="46"/>
      <c r="G49" s="30"/>
      <c r="H49" s="46"/>
      <c r="I49" s="45"/>
      <c r="J49" s="51"/>
      <c r="K49" s="42"/>
      <c r="L49" s="42"/>
      <c r="M49" s="50"/>
      <c r="N49" s="50"/>
      <c r="O49" s="49"/>
      <c r="P49" s="48"/>
      <c r="Q49" s="44"/>
      <c r="R49" s="42"/>
      <c r="S49" s="37"/>
      <c r="T49" s="42"/>
      <c r="U49" s="30"/>
      <c r="V49" s="30"/>
    </row>
    <row r="50" spans="1:22" s="41" customFormat="1" ht="15" customHeight="1">
      <c r="A50" s="37"/>
      <c r="B50" s="209"/>
      <c r="C50" s="209"/>
      <c r="D50" s="42"/>
      <c r="E50" s="34"/>
      <c r="F50" s="34"/>
      <c r="G50" s="35"/>
      <c r="H50" s="43"/>
      <c r="I50" s="42"/>
      <c r="J50" s="37"/>
      <c r="K50" s="42"/>
      <c r="L50" s="42"/>
      <c r="M50" s="42"/>
      <c r="N50" s="42"/>
      <c r="O50" s="37"/>
      <c r="P50" s="42"/>
      <c r="Q50" s="37"/>
      <c r="R50" s="42"/>
      <c r="S50" s="37"/>
      <c r="T50" s="42"/>
      <c r="U50" s="30"/>
      <c r="V50" s="30"/>
    </row>
    <row r="51" spans="1:22" s="41" customFormat="1" ht="15" customHeight="1">
      <c r="A51" s="37"/>
      <c r="B51" s="47"/>
      <c r="C51" s="47"/>
      <c r="D51" s="42"/>
      <c r="E51" s="32"/>
      <c r="F51" s="32"/>
      <c r="G51" s="30"/>
      <c r="H51" s="32"/>
      <c r="I51" s="42"/>
      <c r="J51" s="49"/>
      <c r="K51" s="48"/>
      <c r="L51" s="213"/>
      <c r="M51" s="213"/>
      <c r="N51" s="48"/>
      <c r="O51" s="37"/>
      <c r="P51" s="42"/>
      <c r="Q51" s="37"/>
      <c r="R51" s="42"/>
      <c r="S51" s="37"/>
      <c r="T51" s="42"/>
      <c r="U51" s="30"/>
      <c r="V51" s="30"/>
    </row>
    <row r="52" spans="1:22" s="41" customFormat="1" ht="15" customHeight="1">
      <c r="A52" s="37"/>
      <c r="B52" s="208"/>
      <c r="C52" s="208"/>
      <c r="D52" s="42"/>
      <c r="E52" s="34"/>
      <c r="F52" s="34"/>
      <c r="G52" s="35"/>
      <c r="H52" s="43"/>
      <c r="I52" s="42"/>
      <c r="J52" s="37"/>
      <c r="K52" s="42"/>
      <c r="L52" s="42"/>
      <c r="M52" s="37"/>
      <c r="N52" s="42"/>
      <c r="O52" s="37"/>
      <c r="P52" s="42"/>
      <c r="Q52" s="37"/>
      <c r="R52" s="42"/>
      <c r="S52" s="37"/>
      <c r="T52" s="42"/>
      <c r="U52" s="30"/>
      <c r="V52" s="30"/>
    </row>
    <row r="53" spans="1:22" s="41" customFormat="1" ht="15" customHeight="1">
      <c r="A53" s="37"/>
      <c r="B53" s="47"/>
      <c r="C53" s="47"/>
      <c r="D53" s="42"/>
      <c r="E53" s="32"/>
      <c r="F53" s="46"/>
      <c r="G53" s="30"/>
      <c r="H53" s="46"/>
      <c r="I53" s="45"/>
      <c r="J53" s="51"/>
      <c r="K53" s="42"/>
      <c r="L53" s="42"/>
      <c r="M53" s="42"/>
      <c r="N53" s="42"/>
      <c r="O53" s="44"/>
      <c r="P53" s="42"/>
      <c r="Q53" s="37"/>
      <c r="R53" s="42"/>
      <c r="S53" s="37"/>
      <c r="T53" s="42"/>
      <c r="U53" s="30"/>
      <c r="V53" s="30"/>
    </row>
    <row r="54" spans="1:22" s="41" customFormat="1" ht="15" customHeight="1">
      <c r="A54" s="37"/>
      <c r="B54" s="209"/>
      <c r="C54" s="209"/>
      <c r="D54" s="42"/>
      <c r="E54" s="34"/>
      <c r="F54" s="34"/>
      <c r="G54" s="35"/>
      <c r="H54" s="43"/>
      <c r="I54" s="33"/>
      <c r="J54" s="37"/>
      <c r="K54" s="42"/>
      <c r="L54" s="42"/>
      <c r="M54" s="42"/>
      <c r="N54" s="42"/>
      <c r="O54" s="37"/>
      <c r="P54" s="42"/>
      <c r="Q54" s="37"/>
      <c r="R54" s="42"/>
      <c r="S54" s="37"/>
      <c r="T54" s="42"/>
      <c r="U54" s="30"/>
      <c r="V54" s="30"/>
    </row>
    <row r="55" spans="1:22" s="41" customFormat="1" ht="15" customHeight="1">
      <c r="A55" s="37"/>
      <c r="B55" s="47"/>
      <c r="C55" s="47"/>
      <c r="D55" s="42"/>
      <c r="E55" s="32"/>
      <c r="F55" s="32"/>
      <c r="G55" s="56"/>
      <c r="H55" s="32"/>
      <c r="I55" s="42"/>
      <c r="J55" s="210"/>
      <c r="K55" s="210"/>
      <c r="L55" s="31"/>
      <c r="M55" s="55"/>
      <c r="N55" s="39"/>
      <c r="O55" s="49"/>
      <c r="P55" s="48"/>
      <c r="Q55" s="37"/>
      <c r="R55" s="42"/>
      <c r="S55" s="37"/>
      <c r="T55" s="42"/>
      <c r="U55" s="30"/>
      <c r="V55" s="30"/>
    </row>
    <row r="56" spans="1:22" s="41" customFormat="1" ht="15" customHeight="1">
      <c r="A56" s="37"/>
      <c r="B56" s="208"/>
      <c r="C56" s="208"/>
      <c r="D56" s="42"/>
      <c r="E56" s="34"/>
      <c r="F56" s="34"/>
      <c r="G56" s="35"/>
      <c r="H56" s="43"/>
      <c r="I56" s="42"/>
      <c r="J56" s="37"/>
      <c r="K56" s="42"/>
      <c r="L56" s="42"/>
      <c r="M56" s="42"/>
      <c r="N56" s="42"/>
      <c r="O56" s="37"/>
      <c r="P56" s="42"/>
      <c r="Q56" s="37"/>
      <c r="R56" s="42"/>
      <c r="S56" s="37"/>
      <c r="T56" s="42"/>
      <c r="U56" s="30"/>
      <c r="V56" s="30"/>
    </row>
    <row r="57" spans="1:22" s="41" customFormat="1" ht="15" customHeight="1">
      <c r="A57" s="37"/>
      <c r="B57" s="47"/>
      <c r="C57" s="47"/>
      <c r="D57" s="42"/>
      <c r="E57" s="32"/>
      <c r="F57" s="54"/>
      <c r="G57" s="30"/>
      <c r="H57" s="46"/>
      <c r="I57" s="45"/>
      <c r="J57" s="51"/>
      <c r="K57" s="42"/>
      <c r="L57" s="42"/>
      <c r="M57" s="50"/>
      <c r="N57" s="50"/>
      <c r="O57" s="37"/>
      <c r="P57" s="42"/>
      <c r="Q57" s="49"/>
      <c r="R57" s="48"/>
      <c r="S57" s="53"/>
      <c r="T57" s="42"/>
      <c r="U57" s="30"/>
      <c r="V57" s="30"/>
    </row>
    <row r="58" spans="1:22" s="41" customFormat="1" ht="15" customHeight="1">
      <c r="A58" s="37"/>
      <c r="B58" s="208"/>
      <c r="C58" s="208"/>
      <c r="D58" s="42"/>
      <c r="E58" s="34"/>
      <c r="F58" s="34"/>
      <c r="G58" s="35"/>
      <c r="H58" s="43"/>
      <c r="I58" s="42"/>
      <c r="J58" s="37"/>
      <c r="K58" s="42"/>
      <c r="L58" s="42"/>
      <c r="M58" s="42"/>
      <c r="N58" s="42"/>
      <c r="O58" s="37"/>
      <c r="P58" s="42"/>
      <c r="Q58" s="37"/>
      <c r="R58" s="42"/>
      <c r="S58" s="37"/>
      <c r="T58" s="42"/>
      <c r="U58" s="30"/>
      <c r="V58" s="30"/>
    </row>
    <row r="59" spans="1:22" s="41" customFormat="1" ht="15" customHeight="1">
      <c r="A59" s="37"/>
      <c r="B59" s="47"/>
      <c r="C59" s="47"/>
      <c r="D59" s="42"/>
      <c r="E59" s="32"/>
      <c r="F59" s="32"/>
      <c r="G59" s="30"/>
      <c r="H59" s="32"/>
      <c r="I59" s="42"/>
      <c r="J59" s="49"/>
      <c r="K59" s="48"/>
      <c r="L59" s="213"/>
      <c r="M59" s="213"/>
      <c r="N59" s="48"/>
      <c r="O59" s="37"/>
      <c r="P59" s="42"/>
      <c r="Q59" s="37"/>
      <c r="R59" s="42"/>
      <c r="S59" s="37"/>
      <c r="T59" s="42"/>
      <c r="U59" s="30"/>
      <c r="V59" s="30"/>
    </row>
    <row r="60" spans="1:22" s="41" customFormat="1" ht="15" customHeight="1">
      <c r="A60" s="37"/>
      <c r="B60" s="208"/>
      <c r="C60" s="208"/>
      <c r="D60" s="42"/>
      <c r="E60" s="34"/>
      <c r="F60" s="34"/>
      <c r="G60" s="35"/>
      <c r="H60" s="43"/>
      <c r="I60" s="42"/>
      <c r="J60" s="37"/>
      <c r="K60" s="42"/>
      <c r="L60" s="42"/>
      <c r="M60" s="52"/>
      <c r="N60" s="42"/>
      <c r="O60" s="37"/>
      <c r="P60" s="42"/>
      <c r="Q60" s="37"/>
      <c r="R60" s="42"/>
      <c r="S60" s="37"/>
      <c r="T60" s="42"/>
      <c r="U60" s="30"/>
      <c r="V60" s="30"/>
    </row>
    <row r="61" spans="1:22" s="41" customFormat="1" ht="15" customHeight="1">
      <c r="A61" s="37"/>
      <c r="B61" s="47"/>
      <c r="C61" s="47"/>
      <c r="D61" s="42"/>
      <c r="E61" s="32"/>
      <c r="F61" s="46"/>
      <c r="G61" s="30"/>
      <c r="H61" s="46"/>
      <c r="I61" s="45"/>
      <c r="J61" s="51"/>
      <c r="K61" s="42"/>
      <c r="L61" s="42"/>
      <c r="M61" s="42"/>
      <c r="N61" s="42"/>
      <c r="O61" s="38"/>
      <c r="P61" s="42"/>
      <c r="Q61" s="37"/>
      <c r="R61" s="42"/>
      <c r="S61" s="37"/>
      <c r="T61" s="42"/>
      <c r="U61" s="30"/>
      <c r="V61" s="30"/>
    </row>
    <row r="62" spans="1:22" s="41" customFormat="1" ht="15" customHeight="1">
      <c r="A62" s="37"/>
      <c r="B62" s="209"/>
      <c r="C62" s="209"/>
      <c r="D62" s="42"/>
      <c r="E62" s="34"/>
      <c r="F62" s="34"/>
      <c r="G62" s="35"/>
      <c r="H62" s="43"/>
      <c r="I62" s="42"/>
      <c r="J62" s="37"/>
      <c r="K62" s="42"/>
      <c r="L62" s="42"/>
      <c r="M62" s="42"/>
      <c r="N62" s="42"/>
      <c r="O62" s="37"/>
      <c r="P62" s="42"/>
      <c r="Q62" s="37"/>
      <c r="R62" s="42"/>
      <c r="S62" s="37"/>
      <c r="T62" s="42"/>
      <c r="U62" s="30"/>
      <c r="V62" s="30"/>
    </row>
    <row r="63" spans="1:22" s="41" customFormat="1" ht="15" customHeight="1">
      <c r="A63" s="37"/>
      <c r="B63" s="47"/>
      <c r="C63" s="47"/>
      <c r="D63" s="42"/>
      <c r="E63" s="32"/>
      <c r="F63" s="32"/>
      <c r="G63" s="30"/>
      <c r="H63" s="32"/>
      <c r="I63" s="42"/>
      <c r="J63" s="210"/>
      <c r="K63" s="210"/>
      <c r="L63" s="31"/>
      <c r="M63" s="40"/>
      <c r="N63" s="39"/>
      <c r="O63" s="49"/>
      <c r="P63" s="48"/>
      <c r="Q63" s="37"/>
      <c r="R63" s="42"/>
      <c r="S63" s="37"/>
      <c r="T63" s="42"/>
      <c r="U63" s="30"/>
      <c r="V63" s="30"/>
    </row>
    <row r="64" spans="1:22" s="41" customFormat="1" ht="15" customHeight="1">
      <c r="A64" s="37"/>
      <c r="B64" s="208"/>
      <c r="C64" s="208"/>
      <c r="D64" s="42"/>
      <c r="E64" s="34"/>
      <c r="F64" s="34"/>
      <c r="G64" s="35"/>
      <c r="H64" s="43"/>
      <c r="I64" s="42"/>
      <c r="J64" s="37"/>
      <c r="K64" s="42"/>
      <c r="L64" s="42"/>
      <c r="M64" s="42"/>
      <c r="N64" s="42"/>
      <c r="O64" s="37"/>
      <c r="P64" s="42"/>
      <c r="Q64" s="37"/>
      <c r="R64" s="42"/>
      <c r="S64" s="37"/>
      <c r="T64" s="42"/>
      <c r="U64" s="30"/>
      <c r="V64" s="30"/>
    </row>
    <row r="65" spans="1:22" s="41" customFormat="1" ht="15" customHeight="1">
      <c r="A65" s="37"/>
      <c r="B65" s="47"/>
      <c r="C65" s="47"/>
      <c r="D65" s="42"/>
      <c r="E65" s="32"/>
      <c r="F65" s="46"/>
      <c r="G65" s="30"/>
      <c r="H65" s="46"/>
      <c r="I65" s="45"/>
      <c r="J65" s="38"/>
      <c r="K65" s="42"/>
      <c r="L65" s="42"/>
      <c r="M65" s="50"/>
      <c r="N65" s="50"/>
      <c r="O65" s="49"/>
      <c r="P65" s="48"/>
      <c r="Q65" s="44"/>
      <c r="R65" s="42"/>
      <c r="S65" s="37"/>
      <c r="T65" s="42"/>
      <c r="U65" s="30"/>
      <c r="V65" s="30"/>
    </row>
    <row r="66" spans="1:22" s="41" customFormat="1" ht="15" customHeight="1">
      <c r="A66" s="37"/>
      <c r="B66" s="209"/>
      <c r="C66" s="209"/>
      <c r="D66" s="42"/>
      <c r="E66" s="34"/>
      <c r="F66" s="34"/>
      <c r="G66" s="35"/>
      <c r="H66" s="43"/>
      <c r="I66" s="42"/>
      <c r="J66" s="37"/>
      <c r="K66" s="42"/>
      <c r="L66" s="42"/>
      <c r="M66" s="42"/>
      <c r="N66" s="42"/>
      <c r="O66" s="37"/>
      <c r="P66" s="42"/>
      <c r="Q66" s="37"/>
      <c r="R66" s="42"/>
      <c r="S66" s="37"/>
      <c r="T66" s="42"/>
      <c r="U66" s="30"/>
      <c r="V66" s="30"/>
    </row>
    <row r="67" spans="1:22" s="41" customFormat="1" ht="15" customHeight="1">
      <c r="A67" s="37"/>
      <c r="B67" s="47"/>
      <c r="C67" s="47"/>
      <c r="D67" s="42"/>
      <c r="E67" s="32"/>
      <c r="F67" s="32"/>
      <c r="G67" s="30"/>
      <c r="H67" s="32"/>
      <c r="I67" s="42"/>
      <c r="J67" s="49"/>
      <c r="K67" s="48"/>
      <c r="L67" s="212"/>
      <c r="M67" s="212"/>
      <c r="N67" s="48"/>
      <c r="O67" s="37"/>
      <c r="P67" s="42"/>
      <c r="Q67" s="37"/>
      <c r="R67" s="42"/>
      <c r="S67" s="37"/>
      <c r="T67" s="42"/>
      <c r="U67" s="30"/>
      <c r="V67" s="30"/>
    </row>
    <row r="68" spans="1:22" s="41" customFormat="1" ht="15" customHeight="1">
      <c r="A68" s="37"/>
      <c r="B68" s="208"/>
      <c r="C68" s="208"/>
      <c r="D68" s="42"/>
      <c r="E68" s="34"/>
      <c r="F68" s="34"/>
      <c r="G68" s="35"/>
      <c r="H68" s="43"/>
      <c r="I68" s="42"/>
      <c r="J68" s="37"/>
      <c r="K68" s="42"/>
      <c r="L68" s="42"/>
      <c r="M68" s="37"/>
      <c r="N68" s="42"/>
      <c r="O68" s="37"/>
      <c r="P68" s="42"/>
      <c r="Q68" s="37"/>
      <c r="R68" s="42"/>
      <c r="S68" s="37"/>
      <c r="T68" s="42"/>
      <c r="U68" s="30"/>
      <c r="V68" s="30"/>
    </row>
    <row r="69" spans="1:22" s="41" customFormat="1" ht="15" customHeight="1">
      <c r="A69" s="37"/>
      <c r="B69" s="47"/>
      <c r="C69" s="47"/>
      <c r="D69" s="42"/>
      <c r="E69" s="34"/>
      <c r="F69" s="46"/>
      <c r="G69" s="30"/>
      <c r="H69" s="46"/>
      <c r="I69" s="45"/>
      <c r="J69" s="38"/>
      <c r="K69" s="42"/>
      <c r="L69" s="42"/>
      <c r="M69" s="42"/>
      <c r="N69" s="42"/>
      <c r="O69" s="44"/>
      <c r="P69" s="42"/>
      <c r="Q69" s="37"/>
      <c r="R69" s="42"/>
      <c r="S69" s="37"/>
      <c r="T69" s="42"/>
      <c r="U69" s="30"/>
      <c r="V69" s="30"/>
    </row>
    <row r="70" spans="1:22" s="41" customFormat="1" ht="15" customHeight="1">
      <c r="A70" s="37"/>
      <c r="B70" s="209"/>
      <c r="C70" s="209"/>
      <c r="D70" s="42"/>
      <c r="E70" s="34"/>
      <c r="F70" s="34"/>
      <c r="G70" s="35"/>
      <c r="H70" s="43"/>
      <c r="I70" s="33"/>
      <c r="J70" s="37"/>
      <c r="K70" s="42"/>
      <c r="L70" s="42"/>
      <c r="M70" s="42"/>
      <c r="N70" s="42"/>
      <c r="O70" s="37"/>
      <c r="P70" s="42"/>
      <c r="Q70" s="37"/>
      <c r="R70" s="42"/>
      <c r="S70" s="37"/>
      <c r="T70" s="42"/>
      <c r="U70" s="30"/>
      <c r="V70" s="30"/>
    </row>
    <row r="71" spans="1:22" s="29" customFormat="1" ht="12.75" customHeight="1">
      <c r="A71" s="38"/>
      <c r="B71" s="32"/>
      <c r="C71" s="37"/>
      <c r="D71" s="36"/>
      <c r="E71" s="34"/>
      <c r="F71" s="34"/>
      <c r="G71" s="35"/>
      <c r="H71" s="34"/>
      <c r="I71" s="33"/>
      <c r="J71" s="210"/>
      <c r="K71" s="210"/>
      <c r="L71" s="31"/>
      <c r="M71" s="40"/>
      <c r="N71" s="39"/>
      <c r="O71" s="32"/>
      <c r="P71" s="31"/>
      <c r="Q71" s="32"/>
      <c r="R71" s="31"/>
      <c r="S71" s="32"/>
      <c r="T71" s="31"/>
      <c r="U71" s="30"/>
      <c r="V71" s="30"/>
    </row>
    <row r="72" spans="1:22" s="29" customFormat="1" ht="6.75" customHeight="1">
      <c r="A72" s="38"/>
      <c r="B72" s="32"/>
      <c r="C72" s="37"/>
      <c r="D72" s="36"/>
      <c r="E72" s="34"/>
      <c r="F72" s="34"/>
      <c r="G72" s="35"/>
      <c r="H72" s="34"/>
      <c r="I72" s="33"/>
      <c r="J72" s="32"/>
      <c r="K72" s="31"/>
      <c r="L72" s="31"/>
      <c r="M72" s="31"/>
      <c r="N72" s="31"/>
      <c r="O72" s="32"/>
      <c r="P72" s="31"/>
      <c r="Q72" s="32"/>
      <c r="R72" s="31"/>
      <c r="S72" s="32"/>
      <c r="T72" s="31"/>
      <c r="U72" s="30"/>
      <c r="V72" s="30"/>
    </row>
    <row r="73" spans="1:22" s="29" customFormat="1" ht="6" customHeight="1">
      <c r="A73" s="38"/>
      <c r="B73" s="32"/>
      <c r="C73" s="37"/>
      <c r="D73" s="36"/>
      <c r="E73" s="34"/>
      <c r="F73" s="34"/>
      <c r="G73" s="35"/>
      <c r="H73" s="34"/>
      <c r="I73" s="33"/>
      <c r="J73" s="32"/>
      <c r="K73" s="31"/>
      <c r="L73" s="31"/>
      <c r="M73" s="31"/>
      <c r="N73" s="31"/>
      <c r="O73" s="32"/>
      <c r="P73" s="31"/>
      <c r="Q73" s="32"/>
      <c r="R73" s="31"/>
      <c r="S73" s="32"/>
      <c r="T73" s="31"/>
      <c r="U73" s="30"/>
      <c r="V73" s="30"/>
    </row>
    <row r="74" spans="1:22" s="9" customFormat="1" ht="10" customHeight="1">
      <c r="A74" s="24"/>
      <c r="B74" s="12"/>
      <c r="C74" s="14"/>
      <c r="D74" s="28"/>
      <c r="E74" s="211"/>
      <c r="F74" s="211"/>
      <c r="G74" s="211"/>
      <c r="H74" s="211"/>
      <c r="I74" s="211"/>
      <c r="J74" s="211"/>
      <c r="K74" s="211"/>
      <c r="L74" s="211"/>
      <c r="M74" s="27"/>
      <c r="N74" s="25"/>
      <c r="O74" s="27"/>
      <c r="P74" s="26"/>
      <c r="Q74" s="26"/>
      <c r="R74" s="25"/>
      <c r="S74" s="26"/>
      <c r="T74" s="25"/>
      <c r="U74" s="10"/>
      <c r="V74" s="10"/>
    </row>
    <row r="75" spans="1:22" s="9" customFormat="1" ht="10" customHeight="1">
      <c r="A75" s="19"/>
      <c r="B75" s="18"/>
      <c r="C75" s="18"/>
      <c r="D75" s="14"/>
      <c r="E75" s="15"/>
      <c r="F75" s="12"/>
      <c r="G75" s="12"/>
      <c r="H75" s="14"/>
      <c r="I75" s="13"/>
      <c r="J75" s="207"/>
      <c r="K75" s="207"/>
      <c r="L75" s="207"/>
      <c r="M75" s="21"/>
      <c r="N75" s="11"/>
      <c r="O75" s="12"/>
      <c r="P75" s="20"/>
      <c r="Q75" s="10"/>
      <c r="R75" s="11"/>
      <c r="S75" s="12"/>
      <c r="T75" s="11"/>
      <c r="U75" s="10"/>
      <c r="V75" s="10"/>
    </row>
    <row r="76" spans="1:22" s="9" customFormat="1" ht="10" customHeight="1">
      <c r="A76" s="19"/>
      <c r="B76" s="18"/>
      <c r="C76" s="14"/>
      <c r="D76" s="14"/>
      <c r="E76" s="15"/>
      <c r="F76" s="12"/>
      <c r="G76" s="12"/>
      <c r="H76" s="14"/>
      <c r="I76" s="13"/>
      <c r="J76" s="207"/>
      <c r="K76" s="207"/>
      <c r="L76" s="207"/>
      <c r="M76" s="11"/>
      <c r="N76" s="11"/>
      <c r="O76" s="12"/>
      <c r="P76" s="12"/>
      <c r="Q76" s="10"/>
      <c r="R76" s="11"/>
      <c r="S76" s="12"/>
      <c r="T76" s="11"/>
      <c r="U76" s="10"/>
      <c r="V76" s="10"/>
    </row>
    <row r="77" spans="1:22" s="9" customFormat="1" ht="10" customHeight="1">
      <c r="A77" s="16"/>
      <c r="B77" s="18"/>
      <c r="C77" s="14"/>
      <c r="D77" s="14"/>
      <c r="E77" s="15"/>
      <c r="F77" s="12"/>
      <c r="G77" s="12"/>
      <c r="H77" s="14"/>
      <c r="I77" s="13"/>
      <c r="J77" s="207"/>
      <c r="K77" s="207"/>
      <c r="L77" s="207"/>
      <c r="M77" s="21"/>
      <c r="N77" s="21"/>
      <c r="O77" s="21"/>
      <c r="P77" s="12"/>
      <c r="Q77" s="10"/>
      <c r="R77" s="11"/>
      <c r="S77" s="12"/>
      <c r="T77" s="11"/>
      <c r="U77" s="10"/>
      <c r="V77" s="10"/>
    </row>
    <row r="78" spans="1:22" s="9" customFormat="1" ht="10" customHeight="1">
      <c r="A78" s="24"/>
      <c r="B78" s="18"/>
      <c r="C78" s="14"/>
      <c r="D78" s="14"/>
      <c r="E78" s="15"/>
      <c r="F78" s="12"/>
      <c r="G78" s="12"/>
      <c r="H78" s="14"/>
      <c r="I78" s="13"/>
      <c r="J78" s="207"/>
      <c r="K78" s="207"/>
      <c r="L78" s="207"/>
      <c r="M78" s="23"/>
      <c r="N78" s="22"/>
      <c r="O78" s="21"/>
      <c r="P78" s="12"/>
      <c r="Q78" s="10"/>
      <c r="R78" s="11"/>
      <c r="S78" s="12"/>
      <c r="T78" s="11"/>
      <c r="U78" s="10"/>
      <c r="V78" s="10"/>
    </row>
    <row r="79" spans="1:22" s="9" customFormat="1" ht="10" customHeight="1">
      <c r="A79" s="19"/>
      <c r="B79" s="18"/>
      <c r="C79" s="18"/>
      <c r="D79" s="14"/>
      <c r="E79" s="15"/>
      <c r="F79" s="12"/>
      <c r="G79" s="12"/>
      <c r="H79" s="14"/>
      <c r="I79" s="13"/>
      <c r="J79" s="207"/>
      <c r="K79" s="207"/>
      <c r="L79" s="207"/>
      <c r="M79" s="14"/>
      <c r="N79" s="14"/>
      <c r="O79" s="14"/>
      <c r="P79" s="20"/>
      <c r="Q79" s="10"/>
      <c r="R79" s="11"/>
      <c r="S79" s="12"/>
      <c r="T79" s="11"/>
      <c r="U79" s="10"/>
      <c r="V79" s="10"/>
    </row>
    <row r="80" spans="1:22" s="9" customFormat="1" ht="10" customHeight="1">
      <c r="A80" s="19"/>
      <c r="B80" s="18"/>
      <c r="C80" s="17"/>
      <c r="D80" s="14"/>
      <c r="E80" s="15"/>
      <c r="F80" s="12"/>
      <c r="G80" s="12"/>
      <c r="H80" s="14"/>
      <c r="I80" s="13"/>
      <c r="J80" s="207"/>
      <c r="K80" s="207"/>
      <c r="L80" s="207"/>
      <c r="M80" s="14"/>
      <c r="N80" s="14"/>
      <c r="O80" s="14"/>
      <c r="P80" s="12"/>
      <c r="Q80" s="10"/>
      <c r="R80" s="11"/>
      <c r="S80" s="12"/>
      <c r="T80" s="11"/>
      <c r="U80" s="10"/>
      <c r="V80" s="10"/>
    </row>
    <row r="81" spans="1:22" s="9" customFormat="1" ht="10" customHeight="1">
      <c r="A81" s="16"/>
      <c r="B81" s="18"/>
      <c r="C81" s="17"/>
      <c r="D81" s="14"/>
      <c r="E81" s="15"/>
      <c r="F81" s="12"/>
      <c r="G81" s="12"/>
      <c r="H81" s="14"/>
      <c r="I81" s="13"/>
      <c r="J81" s="207"/>
      <c r="K81" s="207"/>
      <c r="L81" s="207"/>
      <c r="M81" s="11"/>
      <c r="N81" s="11"/>
      <c r="O81" s="12"/>
      <c r="P81" s="12"/>
      <c r="Q81" s="10"/>
      <c r="R81" s="11"/>
      <c r="S81" s="12"/>
      <c r="T81" s="11"/>
      <c r="U81" s="10"/>
      <c r="V81" s="10"/>
    </row>
    <row r="82" spans="1:22" s="9" customFormat="1" ht="10" customHeight="1">
      <c r="A82" s="16"/>
      <c r="B82" s="12"/>
      <c r="C82" s="14"/>
      <c r="D82" s="14"/>
      <c r="E82" s="15"/>
      <c r="F82" s="12"/>
      <c r="G82" s="12"/>
      <c r="H82" s="14"/>
      <c r="I82" s="13"/>
      <c r="J82" s="207"/>
      <c r="K82" s="207"/>
      <c r="L82" s="207"/>
      <c r="M82" s="11"/>
      <c r="N82" s="11"/>
      <c r="O82" s="12"/>
      <c r="P82" s="12"/>
      <c r="Q82" s="10"/>
      <c r="R82" s="11"/>
      <c r="S82" s="12"/>
      <c r="T82" s="11"/>
      <c r="U82" s="10"/>
      <c r="V82" s="10"/>
    </row>
    <row r="83" spans="1:22" ht="15.75" customHeight="1">
      <c r="A83" s="4"/>
      <c r="B83" s="5"/>
      <c r="C83" s="8"/>
      <c r="D83" s="5"/>
      <c r="E83" s="5"/>
      <c r="F83" s="5"/>
      <c r="G83" s="5"/>
      <c r="H83" s="5"/>
      <c r="I83" s="7"/>
      <c r="J83" s="5"/>
      <c r="K83" s="7"/>
      <c r="L83" s="7"/>
      <c r="M83" s="7"/>
      <c r="N83" s="7"/>
      <c r="O83" s="5"/>
      <c r="P83" s="6"/>
      <c r="Q83" s="5"/>
      <c r="R83" s="7"/>
      <c r="S83" s="5"/>
      <c r="T83" s="6"/>
      <c r="U83" s="5"/>
      <c r="V83" s="5"/>
    </row>
    <row r="84" spans="1:22" ht="9" customHeight="1">
      <c r="A84" s="4"/>
      <c r="B84" s="5"/>
      <c r="C84" s="8"/>
      <c r="D84" s="5"/>
      <c r="E84" s="5"/>
      <c r="F84" s="5"/>
      <c r="G84" s="5"/>
      <c r="H84" s="5"/>
      <c r="I84" s="7"/>
      <c r="J84" s="5"/>
      <c r="K84" s="7"/>
      <c r="L84" s="7"/>
      <c r="M84" s="7"/>
      <c r="N84" s="7"/>
      <c r="O84" s="5"/>
      <c r="P84" s="6"/>
      <c r="Q84" s="5"/>
      <c r="R84" s="7"/>
      <c r="S84" s="5"/>
      <c r="T84" s="6"/>
      <c r="U84" s="5"/>
      <c r="V84" s="5"/>
    </row>
    <row r="85" spans="1:22">
      <c r="A85" s="4"/>
      <c r="B85" s="5"/>
      <c r="C85" s="8"/>
      <c r="D85" s="5"/>
      <c r="E85" s="5"/>
      <c r="F85" s="5"/>
      <c r="G85" s="5"/>
      <c r="H85" s="5"/>
      <c r="I85" s="7"/>
      <c r="J85" s="5"/>
      <c r="K85" s="7"/>
      <c r="L85" s="7"/>
      <c r="M85" s="7"/>
      <c r="N85" s="7"/>
      <c r="O85" s="5"/>
      <c r="P85" s="6"/>
      <c r="Q85" s="5"/>
      <c r="R85" s="7"/>
      <c r="S85" s="5"/>
      <c r="T85" s="6"/>
      <c r="U85" s="5"/>
      <c r="V85" s="5"/>
    </row>
    <row r="86" spans="1:22">
      <c r="A86" s="4"/>
      <c r="B86" s="5"/>
      <c r="C86" s="8"/>
      <c r="D86" s="5"/>
      <c r="E86" s="5"/>
      <c r="F86" s="5"/>
      <c r="G86" s="5"/>
      <c r="H86" s="5"/>
      <c r="I86" s="7"/>
      <c r="J86" s="5"/>
      <c r="K86" s="7"/>
      <c r="L86" s="7"/>
      <c r="M86" s="7"/>
      <c r="N86" s="7"/>
      <c r="O86" s="5"/>
      <c r="P86" s="6"/>
      <c r="Q86" s="5"/>
      <c r="R86" s="7"/>
      <c r="S86" s="5"/>
      <c r="T86" s="6"/>
      <c r="U86" s="5"/>
      <c r="V86" s="5"/>
    </row>
    <row r="87" spans="1:22">
      <c r="A87" s="4"/>
    </row>
    <row r="88" spans="1:22">
      <c r="A88" s="4"/>
    </row>
    <row r="89" spans="1:22">
      <c r="A89" s="4"/>
    </row>
    <row r="90" spans="1:22">
      <c r="A90" s="4"/>
    </row>
    <row r="91" spans="1:22">
      <c r="A91" s="4"/>
    </row>
  </sheetData>
  <mergeCells count="72">
    <mergeCell ref="A4:C4"/>
    <mergeCell ref="B5:C5"/>
    <mergeCell ref="J7:K7"/>
    <mergeCell ref="B8:C8"/>
    <mergeCell ref="J8:K8"/>
    <mergeCell ref="B10:C10"/>
    <mergeCell ref="L11:M11"/>
    <mergeCell ref="B12:C12"/>
    <mergeCell ref="M13:N13"/>
    <mergeCell ref="B14:C14"/>
    <mergeCell ref="J15:K15"/>
    <mergeCell ref="B16:C16"/>
    <mergeCell ref="B18:C18"/>
    <mergeCell ref="L19:M19"/>
    <mergeCell ref="B20:C20"/>
    <mergeCell ref="M21:N21"/>
    <mergeCell ref="B22:C22"/>
    <mergeCell ref="J23:K23"/>
    <mergeCell ref="B24:C24"/>
    <mergeCell ref="B26:C26"/>
    <mergeCell ref="L27:M27"/>
    <mergeCell ref="B28:C28"/>
    <mergeCell ref="M29:N29"/>
    <mergeCell ref="B30:C30"/>
    <mergeCell ref="J31:K31"/>
    <mergeCell ref="B32:C32"/>
    <mergeCell ref="O33:Q33"/>
    <mergeCell ref="B34:C34"/>
    <mergeCell ref="O34:Q34"/>
    <mergeCell ref="L35:M35"/>
    <mergeCell ref="B36:C36"/>
    <mergeCell ref="M37:N37"/>
    <mergeCell ref="B38:C38"/>
    <mergeCell ref="B40:C40"/>
    <mergeCell ref="M41:N41"/>
    <mergeCell ref="B42:C42"/>
    <mergeCell ref="L43:M43"/>
    <mergeCell ref="B44:C44"/>
    <mergeCell ref="B46:C46"/>
    <mergeCell ref="J47:K47"/>
    <mergeCell ref="B48:C48"/>
    <mergeCell ref="B50:C50"/>
    <mergeCell ref="L51:M51"/>
    <mergeCell ref="B52:C52"/>
    <mergeCell ref="B54:C54"/>
    <mergeCell ref="J55:K55"/>
    <mergeCell ref="B56:C56"/>
    <mergeCell ref="B58:C58"/>
    <mergeCell ref="L59:M59"/>
    <mergeCell ref="B60:C60"/>
    <mergeCell ref="B62:C62"/>
    <mergeCell ref="J63:K63"/>
    <mergeCell ref="B64:C64"/>
    <mergeCell ref="B66:C66"/>
    <mergeCell ref="L67:M67"/>
    <mergeCell ref="B68:C68"/>
    <mergeCell ref="B70:C70"/>
    <mergeCell ref="J71:K71"/>
    <mergeCell ref="E74:L74"/>
    <mergeCell ref="J75:L75"/>
    <mergeCell ref="J82:L82"/>
    <mergeCell ref="J76:L76"/>
    <mergeCell ref="J77:L77"/>
    <mergeCell ref="J78:L78"/>
    <mergeCell ref="J79:L79"/>
    <mergeCell ref="J80:L80"/>
    <mergeCell ref="J81:L81"/>
    <mergeCell ref="O17:Q17"/>
    <mergeCell ref="O18:Q18"/>
    <mergeCell ref="O25:Q25"/>
    <mergeCell ref="O26:Q26"/>
    <mergeCell ref="O10:Q10"/>
  </mergeCells>
  <pageMargins left="0.35433070866141703" right="0.35433070866141703" top="0.39370078740157499" bottom="0.39370078740157499" header="0" footer="0"/>
  <pageSetup paperSize="9" scale="55" orientation="landscape" horizontalDpi="360" verticalDpi="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RECUPERO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2018-10-25T09:50:30Z</dcterms:created>
  <dcterms:modified xsi:type="dcterms:W3CDTF">2018-11-13T07:07:37Z</dcterms:modified>
</cp:coreProperties>
</file>